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08" windowWidth="14148" windowHeight="10800" tabRatio="563" activeTab="1"/>
  </bookViews>
  <sheets>
    <sheet name="Мощность" sheetId="1" r:id="rId1"/>
    <sheet name="Эл. энергия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'Мощность'!$A$1:$M$17</definedName>
    <definedName name="_xlnm.Print_Area" localSheetId="1">'Эл. энергия'!$A$1:$M$52</definedName>
  </definedNames>
  <calcPr fullCalcOnLoad="1"/>
</workbook>
</file>

<file path=xl/sharedStrings.xml><?xml version="1.0" encoding="utf-8"?>
<sst xmlns="http://schemas.openxmlformats.org/spreadsheetml/2006/main" count="114" uniqueCount="41">
  <si>
    <t>Наименование</t>
  </si>
  <si>
    <t>Полезный отпуск, тыс.кВт.ч.</t>
  </si>
  <si>
    <t>прочие+бюджет</t>
  </si>
  <si>
    <t>по сети ВН</t>
  </si>
  <si>
    <t>по сети СН1</t>
  </si>
  <si>
    <t>по сети СН2</t>
  </si>
  <si>
    <t>по сети НН</t>
  </si>
  <si>
    <t>в т.ч. население</t>
  </si>
  <si>
    <t>"Население и потребители, приравненные к населению"</t>
  </si>
  <si>
    <t>Потери э/э</t>
  </si>
  <si>
    <t>Полезный отпуск, МВт</t>
  </si>
  <si>
    <t>О.А. Каменкова</t>
  </si>
  <si>
    <t>Генеральный директор</t>
  </si>
  <si>
    <t>4. Полезный отпуск конечным потребителям</t>
  </si>
  <si>
    <t xml:space="preserve"> </t>
  </si>
  <si>
    <t>ИТОГО по сетям АО "Мончегорские электрические сети"</t>
  </si>
  <si>
    <t>ИТОГО по сетям АО "Оборонэнерго"</t>
  </si>
  <si>
    <t>3. Отпущено потребителям электроэнергии по сетям АО "Оборонэнерго"</t>
  </si>
  <si>
    <t>2. Отпущено потребителям электроэнергии по сетям АО "Мончегорские электрические сети"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</si>
  <si>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</si>
  <si>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</si>
  <si>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</si>
  <si>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</si>
  <si>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</si>
  <si>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</si>
  <si>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</si>
  <si>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</si>
  <si>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</si>
  <si>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</si>
  <si>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</si>
  <si>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</si>
  <si>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4. Отпущено потребителям электроэнергии по сетям АО "Мурманэнергосбыт"</t>
  </si>
  <si>
    <t>ИТОГО по сетям АО "Мурманэнергосбыт"</t>
  </si>
  <si>
    <t>2. Отпущено потребителям электроэнергии по сетям АО "Кольская ГМК"</t>
  </si>
  <si>
    <t>ИТОГО по сетям АО "Кольская ГМК"</t>
  </si>
  <si>
    <t>2. Полезный отпуск конечным потребителям</t>
  </si>
  <si>
    <t>1. Отпущено потребителям электроэнергии по сетям Мурманского филиала ПАО "Россети Северо-Запад"</t>
  </si>
  <si>
    <t>ИТОГО по сетям Мурманского филиала ПАО "Россети Северо-Запад"</t>
  </si>
  <si>
    <t>ИТОГО по сетям  Мурманского филиала ПАО "Россети Северо-Запад"</t>
  </si>
  <si>
    <r>
      <t xml:space="preserve">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
</t>
    </r>
    <r>
      <rPr>
        <b/>
        <u val="single"/>
        <sz val="12"/>
        <rFont val="Arial Cyr"/>
        <family val="0"/>
      </rPr>
      <t xml:space="preserve"> за  2024 г. </t>
    </r>
    <r>
      <rPr>
        <b/>
        <sz val="12"/>
        <rFont val="Arial Cyr"/>
        <family val="0"/>
      </rPr>
      <t xml:space="preserve">
(п. 45-г ПП РФ от 21.01.2004 №24, в ред. от 30.01.2019) </t>
    </r>
  </si>
  <si>
    <r>
  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
 </t>
    </r>
    <r>
      <rPr>
        <b/>
        <u val="single"/>
        <sz val="12"/>
        <rFont val="Arial Cyr"/>
        <family val="0"/>
      </rPr>
      <t>за 2024 г.</t>
    </r>
    <r>
      <rPr>
        <b/>
        <sz val="12"/>
        <rFont val="Arial Cyr"/>
        <family val="0"/>
      </rPr>
      <t xml:space="preserve"> 
(п. 45-г ПП РФ от 21.01.2004 №24, в ред. от 30.01.2019)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</si>
</sst>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[$-419]mmmm;@"/>
    <numFmt numFmtId="176" formatCode="#,##0.000_р_.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#,##0.000_ ;[Red]\-#,##0.000\ "/>
    <numFmt numFmtId="183" formatCode="#,##0.000;[Red]#,##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2"/>
      <color indexed="10"/>
      <name val="Arial Cyr"/>
      <family val="0"/>
    </font>
    <font>
      <sz val="12"/>
      <name val="Arial"/>
      <family val="2"/>
    </font>
    <font>
      <b/>
      <u val="single"/>
      <sz val="12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32" borderId="0" xfId="0" applyFill="1" applyBorder="1" applyAlignment="1">
      <alignment/>
    </xf>
    <xf numFmtId="177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wrapText="1"/>
    </xf>
    <xf numFmtId="177" fontId="3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0" fontId="2" fillId="0" borderId="12" xfId="0" applyFont="1" applyBorder="1" applyAlignment="1">
      <alignment wrapText="1"/>
    </xf>
    <xf numFmtId="177" fontId="0" fillId="32" borderId="10" xfId="0" applyNumberForma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/>
    </xf>
    <xf numFmtId="177" fontId="5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/>
    </xf>
    <xf numFmtId="177" fontId="0" fillId="0" borderId="10" xfId="0" applyNumberForma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right" wrapText="1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/>
    </xf>
    <xf numFmtId="177" fontId="3" fillId="32" borderId="0" xfId="0" applyNumberFormat="1" applyFont="1" applyFill="1" applyBorder="1" applyAlignment="1">
      <alignment/>
    </xf>
    <xf numFmtId="177" fontId="5" fillId="32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177" fontId="0" fillId="0" borderId="0" xfId="0" applyNumberFormat="1" applyBorder="1" applyAlignment="1">
      <alignment/>
    </xf>
    <xf numFmtId="177" fontId="5" fillId="0" borderId="10" xfId="0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45" fillId="0" borderId="0" xfId="0" applyFont="1" applyAlignment="1">
      <alignment/>
    </xf>
    <xf numFmtId="177" fontId="3" fillId="0" borderId="10" xfId="0" applyNumberFormat="1" applyFont="1" applyBorder="1" applyAlignment="1">
      <alignment horizontal="center"/>
    </xf>
    <xf numFmtId="177" fontId="3" fillId="32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177" fontId="4" fillId="0" borderId="0" xfId="0" applyNumberFormat="1" applyFont="1" applyAlignment="1">
      <alignment horizontal="center"/>
    </xf>
    <xf numFmtId="177" fontId="9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32" borderId="15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right"/>
    </xf>
    <xf numFmtId="177" fontId="5" fillId="32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177" fontId="0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77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0" fillId="0" borderId="0" xfId="0" applyNumberFormat="1" applyBorder="1" applyAlignment="1">
      <alignment vertical="center" textRotation="90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32" borderId="19" xfId="0" applyFont="1" applyFill="1" applyBorder="1" applyAlignment="1">
      <alignment horizontal="left" wrapText="1"/>
    </xf>
    <xf numFmtId="0" fontId="3" fillId="32" borderId="2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2" borderId="21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4\01%20&#1103;&#1085;&#1074;&#1072;&#1088;&#1100;\&#1055;&#1088;&#1086;&#1076;&#1072;&#1078;&#1072;%20&#1087;&#1086;%20&#1043;&#1058;&#1055;\01%202024%20&#1043;&#1058;&#105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4\02%20&#1092;&#1077;&#1074;&#1088;&#1072;&#1083;&#1100;\&#1055;&#1088;&#1086;&#1076;&#1072;&#1078;&#1072;%20&#1087;&#1086;%20&#1043;&#1058;&#1055;\02%202024%20&#1043;&#1058;&#105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4\03%20&#1084;&#1072;&#1088;&#1090;\&#1055;&#1088;&#1086;&#1076;&#1072;&#1078;&#1072;%20&#1087;&#1086;%20&#1043;&#1058;&#1055;\03%202024%20&#1043;&#1058;&#105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4\04%20&#1072;&#1087;&#1088;&#1077;&#1083;&#1100;\&#1055;&#1088;&#1086;&#1076;&#1072;&#1078;&#1072;%20&#1087;&#1086;%20&#1043;&#1058;&#1055;\04%202024%20&#1043;&#1058;&#1055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4\05%20&#1084;&#1072;&#1081;\&#1055;&#1088;&#1086;&#1076;&#1072;&#1078;&#1072;%20&#1087;&#1086;%20&#1043;&#1058;&#1055;\05%202024%20&#1043;&#1058;&#1055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4\06%20&#1080;&#1102;&#1085;&#1100;\&#1055;&#1088;&#1086;&#1076;&#1072;&#1078;&#1072;%20&#1087;&#1086;%20&#1043;&#1058;&#1055;\06%202024%20&#1043;&#1058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1"/>
      <sheetName val="Расчет объема услуг Россети"/>
      <sheetName val="Ст-ть Россети"/>
      <sheetName val="Аванс ФЕВРАЛЬ 2024"/>
      <sheetName val="Потери &quot;сверх&quot; СПБ"/>
      <sheetName val="пл__СН2"/>
      <sheetName val="пл__ПН2"/>
      <sheetName val="Поступление_МЭС2"/>
      <sheetName val="Баланс_МЭС_012"/>
      <sheetName val="Расчет_объема_услуг_Россети2"/>
      <sheetName val="Ст-ть_Россети2"/>
      <sheetName val="Аванс_ФЕВРАЛЬ_20242"/>
      <sheetName val="Потери_&quot;сверх&quot;_СПБ2"/>
      <sheetName val="пл__СН"/>
      <sheetName val="пл__ПН"/>
      <sheetName val="Поступление_МЭС"/>
      <sheetName val="Баланс_МЭС_01"/>
      <sheetName val="Расчет_объема_услуг_Россети"/>
      <sheetName val="Ст-ть_Россети"/>
      <sheetName val="Аванс_ФЕВРАЛЬ_2024"/>
      <sheetName val="Потери_&quot;сверх&quot;_СПБ"/>
      <sheetName val="пл__СН1"/>
      <sheetName val="пл__ПН1"/>
      <sheetName val="Поступление_МЭС1"/>
      <sheetName val="Баланс_МЭС_011"/>
      <sheetName val="Расчет_объема_услуг_Россети1"/>
      <sheetName val="Ст-ть_Россети1"/>
      <sheetName val="Аванс_ФЕВРАЛЬ_20241"/>
      <sheetName val="Потери_&quot;сверх&quot;_СПБ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2"/>
      <sheetName val="Расчет объема услуг Россети"/>
      <sheetName val="Ст-ть Россети"/>
      <sheetName val="Аванс МАРТ 2024"/>
      <sheetName val="Потери &quot;сверх&quot; СПБ"/>
      <sheetName val="02 2024 ГТП"/>
      <sheetName val="Ст-ть_Россети"/>
      <sheetName val="пл__СН"/>
      <sheetName val="пл__ПН"/>
      <sheetName val="Поступление_МЭС"/>
      <sheetName val="Баланс_МЭС_02"/>
      <sheetName val="Расчет_объема_услуг_Россети"/>
      <sheetName val="Ст-ть_Россети1"/>
      <sheetName val="Аванс_МАРТ_2024"/>
      <sheetName val="Потери_&quot;сверх&quot;_СПБ"/>
      <sheetName val="02_2024_ГТ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3"/>
      <sheetName val="Расчет объема услуг Россети"/>
      <sheetName val="Ст-ть Россети"/>
      <sheetName val="Аванс АПРЕЛЬ 2024"/>
      <sheetName val="Потери &quot;сверх&quot; СПБ"/>
      <sheetName val="03 2024 ГТП"/>
      <sheetName val="Ст-ть_Россети1"/>
      <sheetName val="пл__СН"/>
      <sheetName val="пл__ПН"/>
      <sheetName val="Поступление_МЭС"/>
      <sheetName val="Баланс_МЭС_03"/>
      <sheetName val="Расчет_объема_услуг_Россети"/>
      <sheetName val="Ст-ть_Россети"/>
      <sheetName val="Аванс_АПРЕЛЬ_2024"/>
      <sheetName val="Потери_&quot;сверх&quot;_СПБ"/>
      <sheetName val="03_2024_ГТП"/>
      <sheetName val="пл__СН1"/>
      <sheetName val="пл__ПН1"/>
      <sheetName val="Поступление_МЭС1"/>
      <sheetName val="Баланс_МЭС_031"/>
      <sheetName val="Расчет_объема_услуг_Россети1"/>
      <sheetName val="Ст-ть_Россети2"/>
      <sheetName val="Аванс_АПРЕЛЬ_20241"/>
      <sheetName val="Потери_&quot;сверх&quot;_СПБ1"/>
      <sheetName val="03_2024_ГТП1"/>
      <sheetName val="пл__СН2"/>
      <sheetName val="пл__ПН2"/>
      <sheetName val="Поступление_МЭС2"/>
      <sheetName val="Баланс_МЭС_032"/>
      <sheetName val="Расчет_объема_услуг_Россети2"/>
      <sheetName val="Ст-ть_Россети3"/>
      <sheetName val="Аванс_АПРЕЛЬ_20242"/>
      <sheetName val="Потери_&quot;сверх&quot;_СПБ2"/>
      <sheetName val="03_2024_ГТП2"/>
      <sheetName val="пл__СН3"/>
      <sheetName val="пл__ПН3"/>
      <sheetName val="Поступление_МЭС3"/>
      <sheetName val="Баланс_МЭС_033"/>
      <sheetName val="Расчет_объема_услуг_Россети3"/>
      <sheetName val="Ст-ть_Россети4"/>
      <sheetName val="Аванс_АПРЕЛЬ_20243"/>
      <sheetName val="Потери_&quot;сверх&quot;_СПБ3"/>
      <sheetName val="03_2024_ГТП3"/>
      <sheetName val="пл__СН4"/>
      <sheetName val="пл__ПН4"/>
      <sheetName val="Поступление_МЭС4"/>
      <sheetName val="Баланс_МЭС_034"/>
      <sheetName val="Расчет_объема_услуг_Россети4"/>
      <sheetName val="Ст-ть_Россети5"/>
      <sheetName val="Аванс_АПРЕЛЬ_20244"/>
      <sheetName val="Потери_&quot;сверх&quot;_СПБ4"/>
      <sheetName val="03_2024_ГТП4"/>
      <sheetName val="пл__СН5"/>
      <sheetName val="пл__ПН5"/>
      <sheetName val="Поступление_МЭС5"/>
      <sheetName val="Баланс_МЭС_035"/>
      <sheetName val="Расчет_объема_услуг_Россети5"/>
      <sheetName val="Ст-ть_Россети6"/>
      <sheetName val="Аванс_АПРЕЛЬ_20245"/>
      <sheetName val="Потери_&quot;сверх&quot;_СПБ5"/>
      <sheetName val="03_2024_ГТП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4"/>
      <sheetName val="Расчет объема услуг Россети"/>
      <sheetName val="Ст-ть Россети"/>
      <sheetName val="Аванс МАЙ 2024"/>
      <sheetName val="Потери &quot;сверх&quot; СПБ"/>
      <sheetName val="04 2024 ГТП"/>
      <sheetName val="пл__СН"/>
      <sheetName val="пл__ПН"/>
      <sheetName val="Поступление_МЭС"/>
      <sheetName val="Баланс_МЭС_04"/>
      <sheetName val="Расчет_объема_услуг_Россети"/>
      <sheetName val="Ст-ть_Россети"/>
      <sheetName val="Аванс_МАЙ_2024"/>
      <sheetName val="Потери_&quot;сверх&quot;_СП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5"/>
      <sheetName val="Расчет объема услуг Россети"/>
      <sheetName val="Ст-ть Россети"/>
      <sheetName val="Аванс ИЮНЬ 2024"/>
      <sheetName val="Потери &quot;сверх&quot; СПБ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пл. СН"/>
      <sheetName val="пл. ПН"/>
      <sheetName val="МЭСбыт"/>
      <sheetName val="Альфа"/>
      <sheetName val="Потери"/>
      <sheetName val="Поступление МЭС"/>
      <sheetName val="Баланс МЭС 06"/>
      <sheetName val="Расчет объема услуг Россети"/>
      <sheetName val="Ст-ть Россети"/>
      <sheetName val="Аванс ИЮЛЬ 2024"/>
      <sheetName val="Потери &quot;сверх&quot; СПБ"/>
      <sheetName val="Баланс МЭС 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28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0" sqref="H10"/>
    </sheetView>
  </sheetViews>
  <sheetFormatPr defaultColWidth="9.00390625" defaultRowHeight="12.75"/>
  <cols>
    <col min="1" max="1" width="43.50390625" style="0" customWidth="1"/>
    <col min="2" max="2" width="14.00390625" style="0" customWidth="1"/>
    <col min="3" max="3" width="14.50390625" style="0" customWidth="1"/>
    <col min="4" max="4" width="15.375" style="0" customWidth="1"/>
    <col min="5" max="5" width="15.50390625" style="0" customWidth="1"/>
    <col min="6" max="6" width="13.625" style="0" customWidth="1"/>
    <col min="7" max="7" width="14.625" style="0" customWidth="1"/>
    <col min="8" max="8" width="13.875" style="0" customWidth="1"/>
    <col min="9" max="9" width="15.375" style="0" customWidth="1"/>
    <col min="10" max="10" width="14.50390625" style="0" customWidth="1"/>
    <col min="11" max="11" width="13.125" style="0" customWidth="1"/>
    <col min="12" max="12" width="13.875" style="67" customWidth="1"/>
    <col min="13" max="13" width="13.625" style="0" customWidth="1"/>
    <col min="14" max="14" width="11.125" style="0" customWidth="1"/>
    <col min="15" max="15" width="10.375" style="0" customWidth="1"/>
  </cols>
  <sheetData>
    <row r="1" spans="1:12" ht="55.5" customHeight="1" thickBo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4" ht="12.75" customHeight="1">
      <c r="A2" s="72" t="s">
        <v>0</v>
      </c>
      <c r="B2" s="56" t="s">
        <v>19</v>
      </c>
      <c r="C2" s="56" t="s">
        <v>20</v>
      </c>
      <c r="D2" s="56" t="s">
        <v>21</v>
      </c>
      <c r="E2" s="57" t="s">
        <v>22</v>
      </c>
      <c r="F2" s="57" t="s">
        <v>23</v>
      </c>
      <c r="G2" s="57" t="s">
        <v>24</v>
      </c>
      <c r="H2" s="57" t="s">
        <v>25</v>
      </c>
      <c r="I2" s="57" t="s">
        <v>26</v>
      </c>
      <c r="J2" s="58" t="s">
        <v>27</v>
      </c>
      <c r="K2" s="58" t="s">
        <v>28</v>
      </c>
      <c r="L2" s="58" t="s">
        <v>29</v>
      </c>
      <c r="M2" s="58" t="s">
        <v>30</v>
      </c>
      <c r="N2" s="31"/>
    </row>
    <row r="3" spans="1:14" ht="26.25">
      <c r="A3" s="73"/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32"/>
    </row>
    <row r="4" spans="1:14" ht="30.75" customHeight="1">
      <c r="A4" s="77" t="s">
        <v>36</v>
      </c>
      <c r="B4" s="7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"/>
    </row>
    <row r="5" spans="1:14" ht="12.75">
      <c r="A5" s="59" t="s">
        <v>2</v>
      </c>
      <c r="B5" s="46">
        <f>SUM(B6:B10)</f>
        <v>195.106</v>
      </c>
      <c r="C5" s="16">
        <f aca="true" t="shared" si="0" ref="C5:M5">SUM(C6:C10)</f>
        <v>208.734</v>
      </c>
      <c r="D5" s="16">
        <f t="shared" si="0"/>
        <v>205.408</v>
      </c>
      <c r="E5" s="16">
        <f t="shared" si="0"/>
        <v>205.69599999999997</v>
      </c>
      <c r="F5" s="16">
        <f t="shared" si="0"/>
        <v>202.60000000000002</v>
      </c>
      <c r="G5" s="16">
        <f t="shared" si="0"/>
        <v>185.442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33"/>
    </row>
    <row r="6" spans="1:15" ht="16.5" customHeight="1">
      <c r="A6" s="60" t="s">
        <v>3</v>
      </c>
      <c r="B6" s="69">
        <v>192.273</v>
      </c>
      <c r="C6" s="69">
        <v>205.96400000000003</v>
      </c>
      <c r="D6" s="69">
        <v>202.802</v>
      </c>
      <c r="E6" s="69">
        <v>203.11899999999997</v>
      </c>
      <c r="F6" s="69">
        <v>200.372</v>
      </c>
      <c r="G6" s="69">
        <v>183.811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74"/>
      <c r="O6" s="36"/>
    </row>
    <row r="7" spans="1:14" ht="12.75">
      <c r="A7" s="60" t="s">
        <v>4</v>
      </c>
      <c r="B7" s="69">
        <v>0.654</v>
      </c>
      <c r="C7" s="69">
        <v>0.658</v>
      </c>
      <c r="D7" s="69">
        <v>0.59</v>
      </c>
      <c r="E7" s="69">
        <v>0.584</v>
      </c>
      <c r="F7" s="69">
        <v>0.518</v>
      </c>
      <c r="G7" s="69">
        <v>0.39999999999999997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74"/>
    </row>
    <row r="8" spans="1:15" ht="12.75">
      <c r="A8" s="60" t="s">
        <v>5</v>
      </c>
      <c r="B8" s="69">
        <v>1.643</v>
      </c>
      <c r="C8" s="69">
        <v>1.612</v>
      </c>
      <c r="D8" s="69">
        <v>1.5519999999999996</v>
      </c>
      <c r="E8" s="69">
        <v>1.531</v>
      </c>
      <c r="F8" s="69">
        <v>1.3569999999999998</v>
      </c>
      <c r="G8" s="69">
        <v>0.881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74"/>
      <c r="O8" s="36"/>
    </row>
    <row r="9" spans="1:14" ht="12.75">
      <c r="A9" s="60" t="s">
        <v>6</v>
      </c>
      <c r="B9" s="69">
        <v>0.536</v>
      </c>
      <c r="C9" s="69">
        <v>0.5</v>
      </c>
      <c r="D9" s="69">
        <v>0.4640000000000001</v>
      </c>
      <c r="E9" s="69">
        <v>0.4620000000000001</v>
      </c>
      <c r="F9" s="69">
        <v>0.35300000000000004</v>
      </c>
      <c r="G9" s="69">
        <v>0.35000000000000003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74"/>
    </row>
    <row r="10" spans="1:14" ht="12.75">
      <c r="A10" s="60" t="s">
        <v>9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74"/>
    </row>
    <row r="11" spans="1:14" ht="26.25">
      <c r="A11" s="61" t="s">
        <v>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74"/>
    </row>
    <row r="12" spans="1:14" ht="29.25" customHeight="1">
      <c r="A12" s="61" t="s">
        <v>37</v>
      </c>
      <c r="B12" s="46">
        <f>SUM(B6:B11)</f>
        <v>195.106</v>
      </c>
      <c r="C12" s="46">
        <f>SUM(C6:C11)</f>
        <v>208.734</v>
      </c>
      <c r="D12" s="46">
        <f>SUM(D6:D11)</f>
        <v>205.408</v>
      </c>
      <c r="E12" s="46">
        <f>SUM(E6:E11)</f>
        <v>205.69599999999997</v>
      </c>
      <c r="F12" s="46">
        <f>SUM(F6:F11)</f>
        <v>202.60000000000002</v>
      </c>
      <c r="G12" s="46">
        <f aca="true" t="shared" si="1" ref="G12:L12">SUM(G6:G11)</f>
        <v>185.442</v>
      </c>
      <c r="H12" s="46">
        <f t="shared" si="1"/>
        <v>0</v>
      </c>
      <c r="I12" s="46">
        <f t="shared" si="1"/>
        <v>0</v>
      </c>
      <c r="J12" s="46">
        <f t="shared" si="1"/>
        <v>0</v>
      </c>
      <c r="K12" s="46">
        <f t="shared" si="1"/>
        <v>0</v>
      </c>
      <c r="L12" s="46">
        <f t="shared" si="1"/>
        <v>0</v>
      </c>
      <c r="M12" s="46">
        <f>SUM(M6:M11)</f>
        <v>0</v>
      </c>
      <c r="N12" s="74"/>
    </row>
    <row r="13" spans="1:14" ht="26.25">
      <c r="A13" s="62" t="s">
        <v>35</v>
      </c>
      <c r="B13" s="47">
        <f>B12</f>
        <v>195.106</v>
      </c>
      <c r="C13" s="47">
        <f aca="true" t="shared" si="2" ref="C13:M13">C12</f>
        <v>208.734</v>
      </c>
      <c r="D13" s="47">
        <f t="shared" si="2"/>
        <v>205.408</v>
      </c>
      <c r="E13" s="47">
        <f t="shared" si="2"/>
        <v>205.69599999999997</v>
      </c>
      <c r="F13" s="47">
        <f t="shared" si="2"/>
        <v>202.60000000000002</v>
      </c>
      <c r="G13" s="47">
        <f t="shared" si="2"/>
        <v>185.442</v>
      </c>
      <c r="H13" s="47">
        <f t="shared" si="2"/>
        <v>0</v>
      </c>
      <c r="I13" s="47">
        <f t="shared" si="2"/>
        <v>0</v>
      </c>
      <c r="J13" s="47">
        <f t="shared" si="2"/>
        <v>0</v>
      </c>
      <c r="K13" s="47">
        <f t="shared" si="2"/>
        <v>0</v>
      </c>
      <c r="L13" s="47">
        <f t="shared" si="2"/>
        <v>0</v>
      </c>
      <c r="M13" s="47">
        <f t="shared" si="2"/>
        <v>0</v>
      </c>
      <c r="N13" s="34"/>
    </row>
    <row r="14" spans="1:14" ht="18" customHeight="1" thickBot="1">
      <c r="A14" s="63" t="s">
        <v>7</v>
      </c>
      <c r="B14" s="64">
        <f aca="true" t="shared" si="3" ref="B14:G14">B11</f>
        <v>0</v>
      </c>
      <c r="C14" s="64">
        <f t="shared" si="3"/>
        <v>0</v>
      </c>
      <c r="D14" s="64">
        <f t="shared" si="3"/>
        <v>0</v>
      </c>
      <c r="E14" s="64">
        <f t="shared" si="3"/>
        <v>0</v>
      </c>
      <c r="F14" s="64">
        <f t="shared" si="3"/>
        <v>0</v>
      </c>
      <c r="G14" s="64">
        <f t="shared" si="3"/>
        <v>0</v>
      </c>
      <c r="H14" s="64">
        <f aca="true" t="shared" si="4" ref="H14:M14">H11</f>
        <v>0</v>
      </c>
      <c r="I14" s="64">
        <f t="shared" si="4"/>
        <v>0</v>
      </c>
      <c r="J14" s="64">
        <f t="shared" si="4"/>
        <v>0</v>
      </c>
      <c r="K14" s="64">
        <f t="shared" si="4"/>
        <v>0</v>
      </c>
      <c r="L14" s="64">
        <f t="shared" si="4"/>
        <v>0</v>
      </c>
      <c r="M14" s="64">
        <f t="shared" si="4"/>
        <v>0</v>
      </c>
      <c r="N14" s="35"/>
    </row>
    <row r="15" spans="1:8" ht="38.25" customHeight="1" hidden="1">
      <c r="A15" s="75" t="s">
        <v>12</v>
      </c>
      <c r="B15" s="75"/>
      <c r="C15" s="14"/>
      <c r="D15" s="55"/>
      <c r="F15" s="76" t="s">
        <v>11</v>
      </c>
      <c r="G15" s="76"/>
      <c r="H15" s="48"/>
    </row>
    <row r="16" spans="1:13" ht="18.75" customHeight="1">
      <c r="A16" s="26"/>
      <c r="B16" s="65"/>
      <c r="C16" s="71"/>
      <c r="D16" s="71"/>
      <c r="F16" s="26"/>
      <c r="M16" s="42"/>
    </row>
    <row r="17" spans="1:5" ht="15">
      <c r="A17" s="9"/>
      <c r="B17" s="11"/>
      <c r="C17" s="11"/>
      <c r="D17" s="11"/>
      <c r="E17" s="11"/>
    </row>
    <row r="18" spans="2:14" s="28" customFormat="1" ht="1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29"/>
    </row>
    <row r="20" spans="2:6" ht="12.75">
      <c r="B20" s="10"/>
      <c r="C20" s="10"/>
      <c r="D20" s="10"/>
      <c r="E20" s="10"/>
      <c r="F20" s="52"/>
    </row>
    <row r="21" spans="2:14" ht="12.75">
      <c r="B21" s="10"/>
      <c r="C21" s="10"/>
      <c r="D21" s="10"/>
      <c r="E21" s="10"/>
      <c r="F21" s="30"/>
      <c r="G21" s="30"/>
      <c r="H21" s="30"/>
      <c r="I21" s="30"/>
      <c r="J21" s="30"/>
      <c r="K21" s="30"/>
      <c r="L21" s="68"/>
      <c r="M21" s="10"/>
      <c r="N21" s="10"/>
    </row>
    <row r="28" ht="12.75">
      <c r="L28" s="67" t="s">
        <v>14</v>
      </c>
    </row>
  </sheetData>
  <sheetProtection/>
  <mergeCells count="7">
    <mergeCell ref="A1:L1"/>
    <mergeCell ref="C16:D16"/>
    <mergeCell ref="A2:A3"/>
    <mergeCell ref="N6:N12"/>
    <mergeCell ref="A15:B15"/>
    <mergeCell ref="F15:G15"/>
    <mergeCell ref="A4:B4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9"/>
  <sheetViews>
    <sheetView tabSelected="1" view="pageBreakPreview" zoomScale="90" zoomScaleSheetLayoutView="9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3" sqref="A53:IV58"/>
    </sheetView>
  </sheetViews>
  <sheetFormatPr defaultColWidth="9.00390625" defaultRowHeight="12.75"/>
  <cols>
    <col min="1" max="1" width="46.50390625" style="0" customWidth="1"/>
    <col min="2" max="2" width="19.50390625" style="0" customWidth="1"/>
    <col min="3" max="3" width="20.625" style="0" customWidth="1"/>
    <col min="4" max="4" width="18.50390625" style="0" customWidth="1"/>
    <col min="5" max="7" width="16.50390625" style="0" customWidth="1"/>
    <col min="8" max="8" width="18.125" style="0" customWidth="1"/>
    <col min="9" max="13" width="16.50390625" style="0" customWidth="1"/>
    <col min="14" max="14" width="12.50390625" style="0" customWidth="1"/>
    <col min="15" max="15" width="11.50390625" style="0" customWidth="1"/>
    <col min="16" max="16" width="9.50390625" style="0" customWidth="1"/>
    <col min="17" max="17" width="15.00390625" style="0" bestFit="1" customWidth="1"/>
  </cols>
  <sheetData>
    <row r="1" spans="1:13" ht="45" customHeight="1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22"/>
      <c r="M1" s="22"/>
    </row>
    <row r="3" spans="1:13" ht="12.75" customHeight="1">
      <c r="A3" s="79" t="s">
        <v>0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41" t="s">
        <v>27</v>
      </c>
      <c r="K3" s="41" t="s">
        <v>28</v>
      </c>
      <c r="L3" s="41" t="s">
        <v>29</v>
      </c>
      <c r="M3" s="41" t="s">
        <v>30</v>
      </c>
    </row>
    <row r="4" spans="1:13" ht="26.25">
      <c r="A4" s="79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</row>
    <row r="5" spans="1:13" ht="28.5" customHeight="1">
      <c r="A5" s="80" t="s">
        <v>36</v>
      </c>
      <c r="B5" s="78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 t="s">
        <v>2</v>
      </c>
      <c r="B6" s="16">
        <f aca="true" t="shared" si="0" ref="B6:G6">SUM(B7:B11)</f>
        <v>155230.801</v>
      </c>
      <c r="C6" s="16">
        <f t="shared" si="0"/>
        <v>149842.338</v>
      </c>
      <c r="D6" s="16">
        <f>SUM(D7:D11)</f>
        <v>154594.842</v>
      </c>
      <c r="E6" s="16">
        <f t="shared" si="0"/>
        <v>151631.003</v>
      </c>
      <c r="F6" s="16">
        <f t="shared" si="0"/>
        <v>155532.48999999996</v>
      </c>
      <c r="G6" s="16">
        <f t="shared" si="0"/>
        <v>136000.25900000002</v>
      </c>
      <c r="H6" s="16">
        <f aca="true" t="shared" si="1" ref="H6:M6">SUM(H7:H11)</f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f t="shared" si="1"/>
        <v>0</v>
      </c>
    </row>
    <row r="7" spans="1:13" ht="12.75">
      <c r="A7" s="4" t="s">
        <v>3</v>
      </c>
      <c r="B7" s="39">
        <v>147142.179</v>
      </c>
      <c r="C7" s="39">
        <v>142136.589</v>
      </c>
      <c r="D7" s="39">
        <v>147998.257</v>
      </c>
      <c r="E7" s="39">
        <v>144935.511</v>
      </c>
      <c r="F7" s="39">
        <v>150000.944</v>
      </c>
      <c r="G7" s="39">
        <v>131932.174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ht="12.75">
      <c r="A8" s="4" t="s">
        <v>4</v>
      </c>
      <c r="B8" s="39">
        <v>472.82</v>
      </c>
      <c r="C8" s="39">
        <v>445.153</v>
      </c>
      <c r="D8" s="39">
        <v>425.998</v>
      </c>
      <c r="E8" s="39">
        <v>402.769</v>
      </c>
      <c r="F8" s="39">
        <v>369.272</v>
      </c>
      <c r="G8" s="39">
        <v>275.651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</row>
    <row r="9" spans="1:13" ht="12.75">
      <c r="A9" s="4" t="s">
        <v>5</v>
      </c>
      <c r="B9" s="39">
        <v>4408.944</v>
      </c>
      <c r="C9" s="39">
        <v>4179.293</v>
      </c>
      <c r="D9" s="39">
        <v>3670.452</v>
      </c>
      <c r="E9" s="39">
        <v>3771.239</v>
      </c>
      <c r="F9" s="39">
        <v>3196.501</v>
      </c>
      <c r="G9" s="39">
        <v>2308.614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</row>
    <row r="10" spans="1:13" ht="12.75">
      <c r="A10" s="4" t="s">
        <v>6</v>
      </c>
      <c r="B10" s="39">
        <v>3206.858</v>
      </c>
      <c r="C10" s="39">
        <v>3081.303</v>
      </c>
      <c r="D10" s="39">
        <v>2500.135</v>
      </c>
      <c r="E10" s="39">
        <v>2521.484</v>
      </c>
      <c r="F10" s="39">
        <v>1965.773</v>
      </c>
      <c r="G10" s="39">
        <v>1483.82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</row>
    <row r="11" spans="1:14" ht="12.75">
      <c r="A11" s="4" t="s">
        <v>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3"/>
    </row>
    <row r="12" spans="1:13" ht="26.25" customHeight="1">
      <c r="A12" s="5" t="s">
        <v>8</v>
      </c>
      <c r="B12" s="16">
        <v>5497.355</v>
      </c>
      <c r="C12" s="16">
        <v>5060.68</v>
      </c>
      <c r="D12" s="16">
        <v>4732.783</v>
      </c>
      <c r="E12" s="16">
        <v>4468.515</v>
      </c>
      <c r="F12" s="16">
        <v>4063.11</v>
      </c>
      <c r="G12" s="16">
        <v>3568.232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7" ht="27" customHeight="1">
      <c r="A13" s="51" t="s">
        <v>38</v>
      </c>
      <c r="B13" s="16">
        <f aca="true" t="shared" si="2" ref="B13:M13">SUM(B7:B12)</f>
        <v>160728.15600000002</v>
      </c>
      <c r="C13" s="16">
        <f t="shared" si="2"/>
        <v>154903.01799999998</v>
      </c>
      <c r="D13" s="16">
        <f t="shared" si="2"/>
        <v>159327.625</v>
      </c>
      <c r="E13" s="16">
        <f t="shared" si="2"/>
        <v>156099.518</v>
      </c>
      <c r="F13" s="16">
        <f t="shared" si="2"/>
        <v>159595.59999999995</v>
      </c>
      <c r="G13" s="16">
        <f t="shared" si="2"/>
        <v>139568.491</v>
      </c>
      <c r="H13" s="16">
        <f t="shared" si="2"/>
        <v>0</v>
      </c>
      <c r="I13" s="16">
        <f t="shared" si="2"/>
        <v>0</v>
      </c>
      <c r="J13" s="16">
        <f>SUM(J7:J12)</f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3"/>
      <c r="O13" s="13"/>
      <c r="P13" s="13"/>
      <c r="Q13" s="13"/>
    </row>
    <row r="14" spans="1:13" ht="29.25" customHeight="1">
      <c r="A14" s="80" t="s">
        <v>33</v>
      </c>
      <c r="B14" s="7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3" t="s">
        <v>2</v>
      </c>
      <c r="B15" s="25">
        <f aca="true" t="shared" si="3" ref="B15:M15">SUM(B16:B20)</f>
        <v>40.841</v>
      </c>
      <c r="C15" s="25">
        <f t="shared" si="3"/>
        <v>38.012</v>
      </c>
      <c r="D15" s="25">
        <f>SUM(D16:D20)</f>
        <v>36.538</v>
      </c>
      <c r="E15" s="25">
        <f t="shared" si="3"/>
        <v>33.784</v>
      </c>
      <c r="F15" s="25">
        <f t="shared" si="3"/>
        <v>29.261</v>
      </c>
      <c r="G15" s="25">
        <f t="shared" si="3"/>
        <v>23.378</v>
      </c>
      <c r="H15" s="25">
        <f t="shared" si="3"/>
        <v>0</v>
      </c>
      <c r="I15" s="25">
        <f t="shared" si="3"/>
        <v>0</v>
      </c>
      <c r="J15" s="25">
        <f t="shared" si="3"/>
        <v>0</v>
      </c>
      <c r="K15" s="25">
        <f t="shared" si="3"/>
        <v>0</v>
      </c>
      <c r="L15" s="25">
        <f t="shared" si="3"/>
        <v>0</v>
      </c>
      <c r="M15" s="25">
        <f t="shared" si="3"/>
        <v>0</v>
      </c>
    </row>
    <row r="16" spans="1:13" ht="12.75">
      <c r="A16" s="4" t="s">
        <v>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3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</row>
    <row r="17" spans="1:13" ht="12.75">
      <c r="A17" s="4" t="s">
        <v>4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</row>
    <row r="18" spans="1:14" ht="12.75">
      <c r="A18" s="4" t="s">
        <v>5</v>
      </c>
      <c r="B18" s="40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45"/>
    </row>
    <row r="19" spans="1:13" ht="12.75">
      <c r="A19" s="4" t="s">
        <v>6</v>
      </c>
      <c r="B19" s="40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</row>
    <row r="20" spans="1:13" ht="12.75">
      <c r="A20" s="4" t="s">
        <v>9</v>
      </c>
      <c r="B20" s="38">
        <v>40.841</v>
      </c>
      <c r="C20" s="38">
        <v>38.012</v>
      </c>
      <c r="D20" s="38">
        <v>36.538</v>
      </c>
      <c r="E20" s="38">
        <v>33.784</v>
      </c>
      <c r="F20" s="38">
        <v>29.261</v>
      </c>
      <c r="G20" s="38">
        <v>23.378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</row>
    <row r="21" spans="1:13" ht="25.5" customHeight="1">
      <c r="A21" s="5" t="s">
        <v>8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</row>
    <row r="22" spans="1:14" ht="12.75">
      <c r="A22" s="51" t="s">
        <v>34</v>
      </c>
      <c r="B22" s="25">
        <f aca="true" t="shared" si="4" ref="B22:M22">SUM(B16:B21)</f>
        <v>40.841</v>
      </c>
      <c r="C22" s="25">
        <f t="shared" si="4"/>
        <v>38.012</v>
      </c>
      <c r="D22" s="25">
        <f>SUM(D16:D21)</f>
        <v>36.538</v>
      </c>
      <c r="E22" s="25">
        <f t="shared" si="4"/>
        <v>33.784</v>
      </c>
      <c r="F22" s="25">
        <f t="shared" si="4"/>
        <v>29.261</v>
      </c>
      <c r="G22" s="25">
        <f t="shared" si="4"/>
        <v>23.378</v>
      </c>
      <c r="H22" s="25">
        <f t="shared" si="4"/>
        <v>0</v>
      </c>
      <c r="I22" s="25">
        <f t="shared" si="4"/>
        <v>0</v>
      </c>
      <c r="J22" s="25">
        <f t="shared" si="4"/>
        <v>0</v>
      </c>
      <c r="K22" s="25">
        <f t="shared" si="4"/>
        <v>0</v>
      </c>
      <c r="L22" s="25">
        <f t="shared" si="4"/>
        <v>0</v>
      </c>
      <c r="M22" s="25">
        <f t="shared" si="4"/>
        <v>0</v>
      </c>
      <c r="N22" s="13"/>
    </row>
    <row r="23" spans="1:13" ht="29.25" customHeight="1">
      <c r="A23" s="80" t="s">
        <v>18</v>
      </c>
      <c r="B23" s="7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3" t="s">
        <v>2</v>
      </c>
      <c r="B24" s="25">
        <f aca="true" t="shared" si="5" ref="B24:G24">SUM(B25:B29)</f>
        <v>734.233</v>
      </c>
      <c r="C24" s="25">
        <f t="shared" si="5"/>
        <v>539.8</v>
      </c>
      <c r="D24" s="25">
        <f>SUM(D25:D29)</f>
        <v>1045.201</v>
      </c>
      <c r="E24" s="25">
        <f t="shared" si="5"/>
        <v>381.507</v>
      </c>
      <c r="F24" s="25">
        <f t="shared" si="5"/>
        <v>404.887</v>
      </c>
      <c r="G24" s="25">
        <f t="shared" si="5"/>
        <v>125.602</v>
      </c>
      <c r="H24" s="25">
        <f aca="true" t="shared" si="6" ref="H24:M24">SUM(H25:H29)</f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</row>
    <row r="25" spans="1:13" ht="12.75">
      <c r="A25" s="4" t="s">
        <v>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3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1:13" ht="12.75">
      <c r="A26" s="4" t="s">
        <v>4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</row>
    <row r="27" spans="1:14" ht="12.75">
      <c r="A27" s="4" t="s">
        <v>5</v>
      </c>
      <c r="B27" s="40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45"/>
    </row>
    <row r="28" spans="1:13" ht="12.75">
      <c r="A28" s="4" t="s">
        <v>6</v>
      </c>
      <c r="B28" s="40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</row>
    <row r="29" spans="1:13" ht="12.75">
      <c r="A29" s="4" t="s">
        <v>9</v>
      </c>
      <c r="B29" s="38">
        <v>734.233</v>
      </c>
      <c r="C29" s="38">
        <v>539.8</v>
      </c>
      <c r="D29" s="38">
        <v>1045.201</v>
      </c>
      <c r="E29" s="38">
        <v>381.507</v>
      </c>
      <c r="F29" s="38">
        <v>404.887</v>
      </c>
      <c r="G29" s="38">
        <v>125.602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</row>
    <row r="30" spans="1:13" ht="25.5" customHeight="1">
      <c r="A30" s="5" t="s">
        <v>8</v>
      </c>
      <c r="B30" s="40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</row>
    <row r="31" spans="1:14" ht="26.25">
      <c r="A31" s="51" t="s">
        <v>15</v>
      </c>
      <c r="B31" s="25">
        <f aca="true" t="shared" si="7" ref="B31:G31">SUM(B25:B30)</f>
        <v>734.233</v>
      </c>
      <c r="C31" s="25">
        <f t="shared" si="7"/>
        <v>539.8</v>
      </c>
      <c r="D31" s="25">
        <f>SUM(D25:D30)</f>
        <v>1045.201</v>
      </c>
      <c r="E31" s="25">
        <f t="shared" si="7"/>
        <v>381.507</v>
      </c>
      <c r="F31" s="25">
        <f t="shared" si="7"/>
        <v>404.887</v>
      </c>
      <c r="G31" s="25">
        <f t="shared" si="7"/>
        <v>125.602</v>
      </c>
      <c r="H31" s="25">
        <f aca="true" t="shared" si="8" ref="H31:M31">SUM(H25:H30)</f>
        <v>0</v>
      </c>
      <c r="I31" s="25">
        <f t="shared" si="8"/>
        <v>0</v>
      </c>
      <c r="J31" s="25">
        <f t="shared" si="8"/>
        <v>0</v>
      </c>
      <c r="K31" s="25">
        <f t="shared" si="8"/>
        <v>0</v>
      </c>
      <c r="L31" s="25">
        <f t="shared" si="8"/>
        <v>0</v>
      </c>
      <c r="M31" s="25">
        <f t="shared" si="8"/>
        <v>0</v>
      </c>
      <c r="N31" s="13"/>
    </row>
    <row r="32" spans="1:13" ht="26.25">
      <c r="A32" s="44" t="s">
        <v>17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3" t="s">
        <v>2</v>
      </c>
      <c r="B33" s="16">
        <f aca="true" t="shared" si="9" ref="B33:M33">SUM(B34:B38)</f>
        <v>3.503</v>
      </c>
      <c r="C33" s="16">
        <f t="shared" si="9"/>
        <v>3.326</v>
      </c>
      <c r="D33" s="16">
        <f>SUM(D34:D38)</f>
        <v>2.575000000000002</v>
      </c>
      <c r="E33" s="16">
        <f t="shared" si="9"/>
        <v>2.415</v>
      </c>
      <c r="F33" s="16">
        <f t="shared" si="9"/>
        <v>1.99</v>
      </c>
      <c r="G33" s="16">
        <f t="shared" si="9"/>
        <v>0.384</v>
      </c>
      <c r="H33" s="16">
        <f t="shared" si="9"/>
        <v>0</v>
      </c>
      <c r="I33" s="16">
        <f t="shared" si="9"/>
        <v>0</v>
      </c>
      <c r="J33" s="16">
        <f t="shared" si="9"/>
        <v>0</v>
      </c>
      <c r="K33" s="16">
        <f t="shared" si="9"/>
        <v>0</v>
      </c>
      <c r="L33" s="16">
        <f t="shared" si="9"/>
        <v>0</v>
      </c>
      <c r="M33" s="16">
        <f t="shared" si="9"/>
        <v>0</v>
      </c>
    </row>
    <row r="34" spans="1:13" ht="12.75">
      <c r="A34" s="4" t="s">
        <v>3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ht="12.75">
      <c r="A35" s="4" t="s">
        <v>4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2.75">
      <c r="A36" s="4" t="s">
        <v>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12.75">
      <c r="A37" s="4" t="s">
        <v>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</row>
    <row r="38" spans="1:14" ht="12.75">
      <c r="A38" s="4" t="s">
        <v>9</v>
      </c>
      <c r="B38" s="39">
        <v>3.503</v>
      </c>
      <c r="C38" s="39">
        <v>3.326</v>
      </c>
      <c r="D38" s="39">
        <v>2.575000000000002</v>
      </c>
      <c r="E38" s="39">
        <v>2.415</v>
      </c>
      <c r="F38" s="39">
        <v>1.99</v>
      </c>
      <c r="G38" s="39">
        <v>0.384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43"/>
    </row>
    <row r="39" spans="1:13" ht="24" customHeight="1">
      <c r="A39" s="5" t="s">
        <v>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</row>
    <row r="40" spans="1:14" ht="12.75">
      <c r="A40" s="51" t="s">
        <v>16</v>
      </c>
      <c r="B40" s="16">
        <f aca="true" t="shared" si="10" ref="B40:M40">SUM(B34:B39)</f>
        <v>3.503</v>
      </c>
      <c r="C40" s="16">
        <f t="shared" si="10"/>
        <v>3.326</v>
      </c>
      <c r="D40" s="16">
        <f>SUM(D34:D39)</f>
        <v>2.575000000000002</v>
      </c>
      <c r="E40" s="16">
        <f t="shared" si="10"/>
        <v>2.415</v>
      </c>
      <c r="F40" s="16">
        <f t="shared" si="10"/>
        <v>1.99</v>
      </c>
      <c r="G40" s="16">
        <f t="shared" si="10"/>
        <v>0.384</v>
      </c>
      <c r="H40" s="16">
        <f t="shared" si="10"/>
        <v>0</v>
      </c>
      <c r="I40" s="16">
        <f t="shared" si="10"/>
        <v>0</v>
      </c>
      <c r="J40" s="16">
        <f>SUM(J34:J39)</f>
        <v>0</v>
      </c>
      <c r="K40" s="16">
        <f t="shared" si="10"/>
        <v>0</v>
      </c>
      <c r="L40" s="16">
        <f t="shared" si="10"/>
        <v>0</v>
      </c>
      <c r="M40" s="16">
        <f t="shared" si="10"/>
        <v>0</v>
      </c>
      <c r="N40" s="13"/>
    </row>
    <row r="41" spans="1:13" ht="26.25">
      <c r="A41" s="44" t="s">
        <v>31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3" t="s">
        <v>2</v>
      </c>
      <c r="B42" s="16">
        <f aca="true" t="shared" si="11" ref="B42:M42">SUM(B43:B47)</f>
        <v>13.763</v>
      </c>
      <c r="C42" s="16">
        <f t="shared" si="11"/>
        <v>12.56</v>
      </c>
      <c r="D42" s="16">
        <f>SUM(D43:D47)</f>
        <v>11.93</v>
      </c>
      <c r="E42" s="16">
        <f t="shared" si="11"/>
        <v>10.807</v>
      </c>
      <c r="F42" s="16">
        <f t="shared" si="11"/>
        <v>9.434</v>
      </c>
      <c r="G42" s="16">
        <f t="shared" si="11"/>
        <v>8.334</v>
      </c>
      <c r="H42" s="16">
        <f t="shared" si="11"/>
        <v>0</v>
      </c>
      <c r="I42" s="16">
        <f t="shared" si="11"/>
        <v>0</v>
      </c>
      <c r="J42" s="16">
        <f t="shared" si="11"/>
        <v>0</v>
      </c>
      <c r="K42" s="16">
        <f t="shared" si="11"/>
        <v>0</v>
      </c>
      <c r="L42" s="16">
        <f t="shared" si="11"/>
        <v>0</v>
      </c>
      <c r="M42" s="16">
        <f t="shared" si="11"/>
        <v>0</v>
      </c>
    </row>
    <row r="43" spans="1:13" ht="12.75">
      <c r="A43" s="4" t="s">
        <v>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</row>
    <row r="44" spans="1:13" ht="12.75">
      <c r="A44" s="4" t="s">
        <v>4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</row>
    <row r="45" spans="1:13" ht="12.75">
      <c r="A45" s="4" t="s">
        <v>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</row>
    <row r="46" spans="1:13" ht="12.75">
      <c r="A46" s="4" t="s">
        <v>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</row>
    <row r="47" spans="1:14" ht="12.75">
      <c r="A47" s="4" t="s">
        <v>9</v>
      </c>
      <c r="B47" s="39">
        <v>13.763</v>
      </c>
      <c r="C47" s="39">
        <v>12.56</v>
      </c>
      <c r="D47" s="39">
        <v>11.93</v>
      </c>
      <c r="E47" s="39">
        <v>10.807</v>
      </c>
      <c r="F47" s="39">
        <v>9.434</v>
      </c>
      <c r="G47" s="39">
        <v>8.334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43"/>
    </row>
    <row r="48" spans="1:13" ht="24" customHeight="1">
      <c r="A48" s="5" t="s">
        <v>8</v>
      </c>
      <c r="B48" s="17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</row>
    <row r="49" spans="1:14" ht="12.75">
      <c r="A49" s="51" t="s">
        <v>32</v>
      </c>
      <c r="B49" s="16">
        <f aca="true" t="shared" si="12" ref="B49:M49">SUM(B43:B48)</f>
        <v>13.763</v>
      </c>
      <c r="C49" s="16">
        <f t="shared" si="12"/>
        <v>12.56</v>
      </c>
      <c r="D49" s="16">
        <f>SUM(D43:D48)</f>
        <v>11.93</v>
      </c>
      <c r="E49" s="16">
        <f t="shared" si="12"/>
        <v>10.807</v>
      </c>
      <c r="F49" s="16">
        <f t="shared" si="12"/>
        <v>9.434</v>
      </c>
      <c r="G49" s="16">
        <f t="shared" si="12"/>
        <v>8.334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0</v>
      </c>
      <c r="N49" s="13"/>
    </row>
    <row r="50" spans="1:14" ht="12.75">
      <c r="A50" s="6" t="s">
        <v>13</v>
      </c>
      <c r="B50" s="20">
        <f>B13+B22+B31+B40+B49</f>
        <v>161520.496</v>
      </c>
      <c r="C50" s="20">
        <f aca="true" t="shared" si="13" ref="C50:M50">C13+C22+C31+C40+C49</f>
        <v>155496.71599999996</v>
      </c>
      <c r="D50" s="20">
        <f t="shared" si="13"/>
        <v>160423.869</v>
      </c>
      <c r="E50" s="20">
        <f t="shared" si="13"/>
        <v>156528.03100000005</v>
      </c>
      <c r="F50" s="20">
        <f t="shared" si="13"/>
        <v>160041.17199999993</v>
      </c>
      <c r="G50" s="20">
        <f t="shared" si="13"/>
        <v>139726.189</v>
      </c>
      <c r="H50" s="20">
        <f t="shared" si="13"/>
        <v>0</v>
      </c>
      <c r="I50" s="20">
        <f t="shared" si="13"/>
        <v>0</v>
      </c>
      <c r="J50" s="20">
        <f t="shared" si="13"/>
        <v>0</v>
      </c>
      <c r="K50" s="20">
        <f t="shared" si="13"/>
        <v>0</v>
      </c>
      <c r="L50" s="20">
        <f t="shared" si="13"/>
        <v>0</v>
      </c>
      <c r="M50" s="20">
        <f t="shared" si="13"/>
        <v>0</v>
      </c>
      <c r="N50" s="13"/>
    </row>
    <row r="51" spans="1:13" ht="12.75">
      <c r="A51" s="7" t="s">
        <v>7</v>
      </c>
      <c r="B51" s="21">
        <f>B12+B21+B30+B39+B48</f>
        <v>5497.355</v>
      </c>
      <c r="C51" s="21">
        <f aca="true" t="shared" si="14" ref="C51:M51">C12+C21+C30+C39+C48</f>
        <v>5060.68</v>
      </c>
      <c r="D51" s="21">
        <f t="shared" si="14"/>
        <v>4732.783</v>
      </c>
      <c r="E51" s="21">
        <f>E12+E21+E30+E39+E48</f>
        <v>4468.515</v>
      </c>
      <c r="F51" s="21">
        <f t="shared" si="14"/>
        <v>4063.11</v>
      </c>
      <c r="G51" s="21">
        <f t="shared" si="14"/>
        <v>3568.232</v>
      </c>
      <c r="H51" s="21">
        <f t="shared" si="14"/>
        <v>0</v>
      </c>
      <c r="I51" s="21">
        <f t="shared" si="14"/>
        <v>0</v>
      </c>
      <c r="J51" s="21">
        <f t="shared" si="14"/>
        <v>0</v>
      </c>
      <c r="K51" s="21">
        <f t="shared" si="14"/>
        <v>0</v>
      </c>
      <c r="L51" s="21">
        <f t="shared" si="14"/>
        <v>0</v>
      </c>
      <c r="M51" s="21">
        <f t="shared" si="14"/>
        <v>0</v>
      </c>
    </row>
    <row r="52" spans="1:13" ht="35.25" customHeight="1">
      <c r="A52" s="18"/>
      <c r="B52" s="27"/>
      <c r="C52" s="48"/>
      <c r="D52" s="37"/>
      <c r="F52" s="15"/>
      <c r="G52" s="18"/>
      <c r="H52" s="18"/>
      <c r="I52" s="15"/>
      <c r="J52" s="15"/>
      <c r="K52" s="15"/>
      <c r="L52" s="15"/>
      <c r="M52" s="42"/>
    </row>
    <row r="53" ht="12.75">
      <c r="B53" s="13"/>
    </row>
    <row r="54" spans="2:7" ht="12.75">
      <c r="B54" s="49"/>
      <c r="G54" s="13"/>
    </row>
    <row r="55" spans="2:6" ht="12.75">
      <c r="B55" s="49"/>
      <c r="F55" t="s">
        <v>14</v>
      </c>
    </row>
    <row r="56" spans="2:13" ht="12.75">
      <c r="B56" s="4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9" ht="12.75">
      <c r="B59" s="50"/>
    </row>
  </sheetData>
  <sheetProtection/>
  <mergeCells count="5">
    <mergeCell ref="A1:K1"/>
    <mergeCell ref="A3:A4"/>
    <mergeCell ref="A5:B5"/>
    <mergeCell ref="A23:B23"/>
    <mergeCell ref="A14:B14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Касаткина Лариса Юрьевна</cp:lastModifiedBy>
  <cp:lastPrinted>2023-11-15T13:05:11Z</cp:lastPrinted>
  <dcterms:created xsi:type="dcterms:W3CDTF">2009-10-22T06:15:03Z</dcterms:created>
  <dcterms:modified xsi:type="dcterms:W3CDTF">2024-07-09T09:17:27Z</dcterms:modified>
  <cp:category/>
  <cp:version/>
  <cp:contentType/>
  <cp:contentStatus/>
</cp:coreProperties>
</file>