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стр1" sheetId="1" r:id="rId1"/>
  </sheets>
  <definedNames>
    <definedName name="_xlnm.Print_Area" localSheetId="0">'стр1'!$A$1:$DC$71</definedName>
  </definedNames>
  <calcPr fullCalcOnLoad="1"/>
</workbook>
</file>

<file path=xl/sharedStrings.xml><?xml version="1.0" encoding="utf-8"?>
<sst xmlns="http://schemas.openxmlformats.org/spreadsheetml/2006/main" count="151" uniqueCount="139">
  <si>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</si>
  <si>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</si>
  <si>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</si>
  <si>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</si>
  <si>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ИТОГО по разделу I</t>
  </si>
  <si>
    <t>II. ОБОРОТНЫЕ АКТИВЫ</t>
  </si>
  <si>
    <t>в том числе:</t>
  </si>
  <si>
    <t>в том числе покупатели и заказчики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</si>
  <si>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</si>
  <si>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</si>
  <si>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</si>
  <si>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</si>
  <si>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</si>
  <si>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</si>
  <si>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</si>
  <si>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</si>
  <si>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</si>
  <si>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</si>
  <si>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</si>
  <si>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</si>
  <si>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</si>
  <si>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</si>
  <si>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</si>
  <si>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</si>
  <si>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</si>
  <si>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</si>
  <si>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</si>
  <si>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</si>
  <si>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</si>
  <si>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</si>
  <si>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</si>
  <si>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120</t>
  </si>
  <si>
    <t>145</t>
  </si>
  <si>
    <t>190</t>
  </si>
  <si>
    <t>210</t>
  </si>
  <si>
    <t>240</t>
  </si>
  <si>
    <t>260</t>
  </si>
  <si>
    <t>290</t>
  </si>
  <si>
    <t>300</t>
  </si>
  <si>
    <t>ИТОГО по разделу III</t>
  </si>
  <si>
    <t>IV. ДОЛГОСРОЧНЫЕ ОБЯЗАТЕЛЬСТВА</t>
  </si>
  <si>
    <t>ИТОГО по разделу IV</t>
  </si>
  <si>
    <t>V. КРАТКОСРОЧНЫЕ ОБЯЗАТЕЛЬСТВА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</si>
  <si>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</si>
  <si>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</si>
  <si>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</si>
  <si>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</si>
  <si>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</si>
  <si>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ИТОГО по разделу V</t>
  </si>
  <si>
    <t>410</t>
  </si>
  <si>
    <t>470</t>
  </si>
  <si>
    <t>490</t>
  </si>
  <si>
    <t>515</t>
  </si>
  <si>
    <t>590</t>
  </si>
  <si>
    <t>620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</si>
  <si>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</si>
  <si>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</si>
  <si>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</si>
  <si>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</si>
  <si>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</si>
  <si>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</si>
  <si>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</si>
  <si>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</si>
  <si>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Запасы</t>
  </si>
  <si>
    <t>Справка о наличии ценностей, учитываемых на забалансовых счетах</t>
  </si>
  <si>
    <t>211</t>
  </si>
  <si>
    <t>216</t>
  </si>
  <si>
    <t>621</t>
  </si>
  <si>
    <t>622</t>
  </si>
  <si>
    <t>623</t>
  </si>
  <si>
    <t>624</t>
  </si>
  <si>
    <t>625</t>
  </si>
  <si>
    <t>910</t>
  </si>
  <si>
    <t>241</t>
  </si>
  <si>
    <t>ООО "Арктик-энерго"</t>
  </si>
  <si>
    <t>частная</t>
  </si>
  <si>
    <t>общество с ограниченной ответственностью</t>
  </si>
  <si>
    <t>94322709</t>
  </si>
  <si>
    <t>5107910347</t>
  </si>
  <si>
    <t>16</t>
  </si>
  <si>
    <t>65</t>
  </si>
  <si>
    <t>-</t>
  </si>
  <si>
    <t>авансы выданные</t>
  </si>
  <si>
    <t>прочие дебиторы</t>
  </si>
  <si>
    <t>245</t>
  </si>
  <si>
    <t>246</t>
  </si>
  <si>
    <t>261</t>
  </si>
  <si>
    <t>262</t>
  </si>
  <si>
    <t>264</t>
  </si>
  <si>
    <t>в том числе: касса</t>
  </si>
  <si>
    <t>расчетные счета</t>
  </si>
  <si>
    <t>прочие денежные средства</t>
  </si>
  <si>
    <t>в том числе: нераспределенная прибыль (непокрытый убыток) отчетного года</t>
  </si>
  <si>
    <t>471</t>
  </si>
  <si>
    <t>626</t>
  </si>
  <si>
    <t>авансы полученные</t>
  </si>
  <si>
    <t>Н.В.Ульянова</t>
  </si>
  <si>
    <t>Списанная в убыток задолженность неплатежеспособных дебиторов</t>
  </si>
  <si>
    <t>940</t>
  </si>
  <si>
    <t>384</t>
  </si>
  <si>
    <t>Единица измерения: тыс. руб.</t>
  </si>
  <si>
    <t>Основные средства</t>
  </si>
  <si>
    <t xml:space="preserve">Отложенные налоговые активы </t>
  </si>
  <si>
    <t>сырье, материалы и другие аналогичные ценности</t>
  </si>
  <si>
    <t>расходы будущих периодов</t>
  </si>
  <si>
    <t xml:space="preserve">Дебиторская задолженность (платежи по которой ожидаются в течение 12 месяцев после отчетной даты) </t>
  </si>
  <si>
    <t>Денежные средства</t>
  </si>
  <si>
    <t>Уставный капитал</t>
  </si>
  <si>
    <t>Нераспределенная прибыль (непокрытый убыток)</t>
  </si>
  <si>
    <t xml:space="preserve">Отложенные налоговые обязательства </t>
  </si>
  <si>
    <t xml:space="preserve">Кредиторская задолженность </t>
  </si>
  <si>
    <t>Арендованные основные средства</t>
  </si>
  <si>
    <t>Нематериальные активы</t>
  </si>
  <si>
    <t>110</t>
  </si>
  <si>
    <t>Доходы будущих периодов</t>
  </si>
  <si>
    <t>640</t>
  </si>
  <si>
    <t>Бланки строгой отчетности</t>
  </si>
  <si>
    <t>991</t>
  </si>
  <si>
    <t>Налог на добавленную стоимость по приобретенным ценностям</t>
  </si>
  <si>
    <t>220</t>
  </si>
  <si>
    <t>10</t>
  </si>
  <si>
    <t>51.18.26</t>
  </si>
  <si>
    <t>2010</t>
  </si>
  <si>
    <t>Деятельность агентов по оптовой торговле электроэнергией</t>
  </si>
  <si>
    <t>184511, Мурманская область, г.Мончегорск, ул.Кольская, д.6А</t>
  </si>
  <si>
    <t>Нематериальные активы, полученные в пользование</t>
  </si>
  <si>
    <t>990</t>
  </si>
  <si>
    <t>Краткосрочные финансовые вложения</t>
  </si>
  <si>
    <t>250</t>
  </si>
  <si>
    <t>прочие краткосрочные финансовые фложения</t>
  </si>
  <si>
    <t>252</t>
  </si>
  <si>
    <t>31 декабря</t>
  </si>
  <si>
    <t>12</t>
  </si>
  <si>
    <t>31</t>
  </si>
  <si>
    <t>16.03.2011</t>
  </si>
  <si>
    <t>марта</t>
  </si>
  <si>
    <t>11</t>
  </si>
  <si>
    <t>О.А.Каменкова</t>
  </si>
  <si>
    <t>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</si>
</sst>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0" fontId="1" fillId="0" borderId="6" xfId="0" applyFont="1" applyBorder="1" applyAlignment="1">
      <alignment vertical="top" wrapText="1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/>
    </xf>
    <xf numFmtId="49" fontId="1" fillId="0" borderId="4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4" xfId="0" applyFont="1" applyBorder="1" applyAlignment="1">
      <alignment vertical="top"/>
    </xf>
    <xf numFmtId="0" fontId="2" fillId="0" borderId="3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3" fontId="1" fillId="0" borderId="40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workbookViewId="0" topLeftCell="A58">
      <selection activeCell="C72" sqref="C72"/>
    </sheetView>
  </sheetViews>
  <sheetFormatPr defaultColWidth="9.00390625" defaultRowHeight="12.75"/>
  <cols>
    <col min="1" max="44" width="0.875" style="1" customWidth="1"/>
    <col min="45" max="45" width="9.625" style="1" customWidth="1"/>
    <col min="46" max="16384" width="0.875" style="1" customWidth="1"/>
  </cols>
  <sheetData>
    <row r="1" spans="1:107" ht="15.75">
      <c r="A1" s="100" t="s">
        <v>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</row>
    <row r="2" spans="41:67" ht="12.75">
      <c r="AO2" s="8" t="s">
        <v>11</v>
      </c>
      <c r="AP2" s="34" t="s">
        <v>131</v>
      </c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101">
        <v>20</v>
      </c>
      <c r="BH2" s="101"/>
      <c r="BI2" s="101"/>
      <c r="BJ2" s="101"/>
      <c r="BK2" s="101"/>
      <c r="BL2" s="34" t="s">
        <v>120</v>
      </c>
      <c r="BM2" s="34"/>
      <c r="BN2" s="34"/>
      <c r="BO2" s="1" t="s">
        <v>12</v>
      </c>
    </row>
    <row r="3" spans="90:107" ht="13.5" thickBot="1">
      <c r="CL3" s="96" t="s">
        <v>13</v>
      </c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8"/>
    </row>
    <row r="4" spans="87:107" ht="12.75">
      <c r="CI4" s="8" t="s">
        <v>20</v>
      </c>
      <c r="CL4" s="47" t="s">
        <v>14</v>
      </c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9"/>
    </row>
    <row r="5" spans="87:107" ht="12.75">
      <c r="CI5" s="8" t="s">
        <v>21</v>
      </c>
      <c r="CL5" s="39" t="s">
        <v>122</v>
      </c>
      <c r="CM5" s="40"/>
      <c r="CN5" s="40"/>
      <c r="CO5" s="40"/>
      <c r="CP5" s="40"/>
      <c r="CQ5" s="41"/>
      <c r="CR5" s="99" t="s">
        <v>132</v>
      </c>
      <c r="CS5" s="40"/>
      <c r="CT5" s="40"/>
      <c r="CU5" s="40"/>
      <c r="CV5" s="40"/>
      <c r="CW5" s="41"/>
      <c r="CX5" s="99" t="s">
        <v>133</v>
      </c>
      <c r="CY5" s="40"/>
      <c r="CZ5" s="40"/>
      <c r="DA5" s="40"/>
      <c r="DB5" s="40"/>
      <c r="DC5" s="54"/>
    </row>
    <row r="6" spans="1:107" ht="12.75">
      <c r="A6" s="1" t="s">
        <v>15</v>
      </c>
      <c r="N6" s="46" t="s">
        <v>74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CI6" s="8" t="s">
        <v>22</v>
      </c>
      <c r="CL6" s="39" t="s">
        <v>77</v>
      </c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54"/>
    </row>
    <row r="7" spans="1:107" ht="12.75">
      <c r="A7" s="1" t="s">
        <v>16</v>
      </c>
      <c r="CI7" s="8" t="s">
        <v>23</v>
      </c>
      <c r="CL7" s="39" t="s">
        <v>78</v>
      </c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54"/>
    </row>
    <row r="8" spans="1:107" ht="12.75">
      <c r="A8" s="1" t="s">
        <v>17</v>
      </c>
      <c r="S8" s="46" t="s">
        <v>123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CI8" s="8" t="s">
        <v>24</v>
      </c>
      <c r="CL8" s="39" t="s">
        <v>121</v>
      </c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54"/>
    </row>
    <row r="9" spans="1:107" ht="12.75">
      <c r="A9" s="1" t="s">
        <v>18</v>
      </c>
      <c r="BA9" s="53" t="s">
        <v>75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CL9" s="55" t="s">
        <v>80</v>
      </c>
      <c r="CM9" s="56"/>
      <c r="CN9" s="56"/>
      <c r="CO9" s="56"/>
      <c r="CP9" s="56"/>
      <c r="CQ9" s="56"/>
      <c r="CR9" s="56"/>
      <c r="CS9" s="56"/>
      <c r="CT9" s="37"/>
      <c r="CU9" s="36" t="s">
        <v>79</v>
      </c>
      <c r="CV9" s="56"/>
      <c r="CW9" s="56"/>
      <c r="CX9" s="56"/>
      <c r="CY9" s="56"/>
      <c r="CZ9" s="56"/>
      <c r="DA9" s="56"/>
      <c r="DB9" s="56"/>
      <c r="DC9" s="30"/>
    </row>
    <row r="10" spans="1:107" ht="12.75">
      <c r="A10" s="46" t="s">
        <v>76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CI10" s="8" t="s">
        <v>25</v>
      </c>
      <c r="CL10" s="33"/>
      <c r="CM10" s="34"/>
      <c r="CN10" s="34"/>
      <c r="CO10" s="34"/>
      <c r="CP10" s="34"/>
      <c r="CQ10" s="34"/>
      <c r="CR10" s="34"/>
      <c r="CS10" s="34"/>
      <c r="CT10" s="35"/>
      <c r="CU10" s="31"/>
      <c r="CV10" s="34"/>
      <c r="CW10" s="34"/>
      <c r="CX10" s="34"/>
      <c r="CY10" s="34"/>
      <c r="CZ10" s="34"/>
      <c r="DA10" s="34"/>
      <c r="DB10" s="34"/>
      <c r="DC10" s="32"/>
    </row>
    <row r="11" spans="1:107" ht="13.5" thickBot="1">
      <c r="A11" s="1" t="s">
        <v>100</v>
      </c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CI11" s="8" t="s">
        <v>26</v>
      </c>
      <c r="CL11" s="50" t="s">
        <v>99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2"/>
    </row>
    <row r="12" spans="1:107" ht="12.75">
      <c r="A12" s="1" t="s">
        <v>19</v>
      </c>
      <c r="Z12" s="46" t="s">
        <v>124</v>
      </c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</row>
    <row r="13" ht="13.5" thickBot="1"/>
    <row r="14" spans="64:107" ht="12.75">
      <c r="BL14" s="1" t="s">
        <v>27</v>
      </c>
      <c r="CL14" s="47" t="s">
        <v>134</v>
      </c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9"/>
    </row>
    <row r="15" spans="64:107" ht="13.5" thickBot="1">
      <c r="BL15" s="1" t="s">
        <v>62</v>
      </c>
      <c r="CL15" s="50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2"/>
    </row>
    <row r="17" spans="1:107" ht="26.25" customHeight="1" thickBot="1">
      <c r="A17" s="102" t="s">
        <v>29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4"/>
      <c r="BD17" s="105" t="s">
        <v>0</v>
      </c>
      <c r="BE17" s="106"/>
      <c r="BF17" s="106"/>
      <c r="BG17" s="106"/>
      <c r="BH17" s="106"/>
      <c r="BI17" s="106"/>
      <c r="BJ17" s="106"/>
      <c r="BK17" s="106"/>
      <c r="BL17" s="106"/>
      <c r="BM17" s="106"/>
      <c r="BN17" s="107"/>
      <c r="BO17" s="105" t="s">
        <v>1</v>
      </c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7"/>
      <c r="CJ17" s="105" t="s">
        <v>2</v>
      </c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7"/>
    </row>
    <row r="18" spans="1:107" ht="12.75">
      <c r="A18" s="57" t="s">
        <v>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9"/>
      <c r="BD18" s="85"/>
      <c r="BE18" s="86"/>
      <c r="BF18" s="86"/>
      <c r="BG18" s="86"/>
      <c r="BH18" s="86"/>
      <c r="BI18" s="86"/>
      <c r="BJ18" s="86"/>
      <c r="BK18" s="86"/>
      <c r="BL18" s="86"/>
      <c r="BM18" s="86"/>
      <c r="BN18" s="87"/>
      <c r="BO18" s="93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5"/>
      <c r="CJ18" s="88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91"/>
    </row>
    <row r="19" spans="1:107" ht="12.75">
      <c r="A19" s="2"/>
      <c r="B19" s="38" t="s">
        <v>112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"/>
      <c r="BD19" s="39" t="s">
        <v>113</v>
      </c>
      <c r="BE19" s="40"/>
      <c r="BF19" s="40"/>
      <c r="BG19" s="40"/>
      <c r="BH19" s="40"/>
      <c r="BI19" s="40"/>
      <c r="BJ19" s="40"/>
      <c r="BK19" s="40"/>
      <c r="BL19" s="40"/>
      <c r="BM19" s="40"/>
      <c r="BN19" s="41"/>
      <c r="BO19" s="42">
        <v>21</v>
      </c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4"/>
      <c r="CJ19" s="42">
        <v>18</v>
      </c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5"/>
    </row>
    <row r="20" spans="1:107" ht="12.75">
      <c r="A20" s="2"/>
      <c r="B20" s="38" t="s">
        <v>101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"/>
      <c r="BD20" s="39" t="s">
        <v>31</v>
      </c>
      <c r="BE20" s="40"/>
      <c r="BF20" s="40"/>
      <c r="BG20" s="40"/>
      <c r="BH20" s="40"/>
      <c r="BI20" s="40"/>
      <c r="BJ20" s="40"/>
      <c r="BK20" s="40"/>
      <c r="BL20" s="40"/>
      <c r="BM20" s="40"/>
      <c r="BN20" s="41"/>
      <c r="BO20" s="42">
        <v>955</v>
      </c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4"/>
      <c r="CJ20" s="42">
        <v>368</v>
      </c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5"/>
    </row>
    <row r="21" spans="1:107" ht="13.5" thickBot="1">
      <c r="A21" s="2"/>
      <c r="B21" s="38" t="s">
        <v>102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"/>
      <c r="BD21" s="39" t="s">
        <v>32</v>
      </c>
      <c r="BE21" s="40"/>
      <c r="BF21" s="40"/>
      <c r="BG21" s="40"/>
      <c r="BH21" s="40"/>
      <c r="BI21" s="40"/>
      <c r="BJ21" s="40"/>
      <c r="BK21" s="40"/>
      <c r="BL21" s="40"/>
      <c r="BM21" s="40"/>
      <c r="BN21" s="41"/>
      <c r="BO21" s="42">
        <f>57</f>
        <v>57</v>
      </c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4"/>
      <c r="CJ21" s="42">
        <v>13</v>
      </c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5"/>
    </row>
    <row r="22" spans="1:107" ht="13.5" thickBot="1">
      <c r="A22" s="18"/>
      <c r="B22" s="10"/>
      <c r="C22" s="10"/>
      <c r="D22" s="10"/>
      <c r="E22" s="10"/>
      <c r="F22" s="92" t="s">
        <v>4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11"/>
      <c r="BD22" s="60" t="s">
        <v>33</v>
      </c>
      <c r="BE22" s="61"/>
      <c r="BF22" s="61"/>
      <c r="BG22" s="61"/>
      <c r="BH22" s="61"/>
      <c r="BI22" s="61"/>
      <c r="BJ22" s="61"/>
      <c r="BK22" s="61"/>
      <c r="BL22" s="61"/>
      <c r="BM22" s="61"/>
      <c r="BN22" s="62"/>
      <c r="BO22" s="63">
        <f>SUM(BO19:CI21)</f>
        <v>1033</v>
      </c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5"/>
      <c r="CJ22" s="63">
        <f>SUM(CJ19:DC21)</f>
        <v>399</v>
      </c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6"/>
    </row>
    <row r="23" spans="1:107" ht="12.75">
      <c r="A23" s="82" t="s">
        <v>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4"/>
      <c r="BD23" s="85" t="s">
        <v>34</v>
      </c>
      <c r="BE23" s="86"/>
      <c r="BF23" s="86"/>
      <c r="BG23" s="86"/>
      <c r="BH23" s="86"/>
      <c r="BI23" s="86"/>
      <c r="BJ23" s="86"/>
      <c r="BK23" s="86"/>
      <c r="BL23" s="86"/>
      <c r="BM23" s="86"/>
      <c r="BN23" s="87"/>
      <c r="BO23" s="88">
        <f>BO25+BO27</f>
        <v>940</v>
      </c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90"/>
      <c r="CJ23" s="88">
        <f>CJ25+CJ27</f>
        <v>1792</v>
      </c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91"/>
    </row>
    <row r="24" spans="1:107" ht="12.75">
      <c r="A24" s="4"/>
      <c r="B24" s="67" t="s">
        <v>63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12"/>
      <c r="BD24" s="33"/>
      <c r="BE24" s="34"/>
      <c r="BF24" s="34"/>
      <c r="BG24" s="34"/>
      <c r="BH24" s="34"/>
      <c r="BI24" s="34"/>
      <c r="BJ24" s="34"/>
      <c r="BK24" s="34"/>
      <c r="BL24" s="34"/>
      <c r="BM24" s="34"/>
      <c r="BN24" s="35"/>
      <c r="BO24" s="76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8"/>
      <c r="CJ24" s="76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80"/>
    </row>
    <row r="25" spans="1:107" ht="12.75">
      <c r="A25" s="6"/>
      <c r="B25" s="7"/>
      <c r="C25" s="7"/>
      <c r="D25" s="7"/>
      <c r="E25" s="7"/>
      <c r="F25" s="72" t="s">
        <v>6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13"/>
      <c r="BD25" s="55" t="s">
        <v>65</v>
      </c>
      <c r="BE25" s="56"/>
      <c r="BF25" s="56"/>
      <c r="BG25" s="56"/>
      <c r="BH25" s="56"/>
      <c r="BI25" s="56"/>
      <c r="BJ25" s="56"/>
      <c r="BK25" s="56"/>
      <c r="BL25" s="56"/>
      <c r="BM25" s="56"/>
      <c r="BN25" s="37"/>
      <c r="BO25" s="73">
        <v>19</v>
      </c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5"/>
      <c r="CJ25" s="73">
        <v>19</v>
      </c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9"/>
    </row>
    <row r="26" spans="1:107" ht="12.75" customHeight="1">
      <c r="A26" s="4"/>
      <c r="B26" s="5"/>
      <c r="C26" s="5"/>
      <c r="D26" s="81" t="s">
        <v>103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12"/>
      <c r="BD26" s="33"/>
      <c r="BE26" s="34"/>
      <c r="BF26" s="34"/>
      <c r="BG26" s="34"/>
      <c r="BH26" s="34"/>
      <c r="BI26" s="34"/>
      <c r="BJ26" s="34"/>
      <c r="BK26" s="34"/>
      <c r="BL26" s="34"/>
      <c r="BM26" s="34"/>
      <c r="BN26" s="35"/>
      <c r="BO26" s="76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8"/>
      <c r="CJ26" s="76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80"/>
    </row>
    <row r="27" spans="1:107" ht="12.75">
      <c r="A27" s="2"/>
      <c r="B27" s="3"/>
      <c r="C27" s="3"/>
      <c r="D27" s="67" t="s">
        <v>104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14"/>
      <c r="BD27" s="39" t="s">
        <v>66</v>
      </c>
      <c r="BE27" s="40"/>
      <c r="BF27" s="40"/>
      <c r="BG27" s="40"/>
      <c r="BH27" s="40"/>
      <c r="BI27" s="40"/>
      <c r="BJ27" s="40"/>
      <c r="BK27" s="40"/>
      <c r="BL27" s="40"/>
      <c r="BM27" s="40"/>
      <c r="BN27" s="41"/>
      <c r="BO27" s="42">
        <v>921</v>
      </c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4"/>
      <c r="CJ27" s="42">
        <v>1773</v>
      </c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5"/>
    </row>
    <row r="28" spans="1:107" ht="12.75">
      <c r="A28" s="2"/>
      <c r="B28" s="38" t="s">
        <v>118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14"/>
      <c r="BD28" s="39" t="s">
        <v>119</v>
      </c>
      <c r="BE28" s="40"/>
      <c r="BF28" s="40"/>
      <c r="BG28" s="40"/>
      <c r="BH28" s="40"/>
      <c r="BI28" s="40"/>
      <c r="BJ28" s="40"/>
      <c r="BK28" s="40"/>
      <c r="BL28" s="40"/>
      <c r="BM28" s="40"/>
      <c r="BN28" s="41"/>
      <c r="BO28" s="42">
        <v>1</v>
      </c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4"/>
      <c r="CJ28" s="42" t="s">
        <v>81</v>
      </c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5"/>
    </row>
    <row r="29" spans="1:107" ht="25.5" customHeight="1">
      <c r="A29" s="2"/>
      <c r="B29" s="38" t="s">
        <v>105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14"/>
      <c r="BD29" s="39" t="s">
        <v>35</v>
      </c>
      <c r="BE29" s="40"/>
      <c r="BF29" s="40"/>
      <c r="BG29" s="40"/>
      <c r="BH29" s="40"/>
      <c r="BI29" s="40"/>
      <c r="BJ29" s="40"/>
      <c r="BK29" s="40"/>
      <c r="BL29" s="40"/>
      <c r="BM29" s="40"/>
      <c r="BN29" s="41"/>
      <c r="BO29" s="42">
        <f>SUM(BO30:CI32)</f>
        <v>133658</v>
      </c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4"/>
      <c r="CJ29" s="42">
        <f>SUM(CJ30:DC32)</f>
        <v>160567</v>
      </c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5"/>
    </row>
    <row r="30" spans="1:107" ht="12.75">
      <c r="A30" s="2"/>
      <c r="B30" s="3"/>
      <c r="C30" s="3"/>
      <c r="D30" s="71" t="s">
        <v>7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14"/>
      <c r="BD30" s="39" t="s">
        <v>73</v>
      </c>
      <c r="BE30" s="40"/>
      <c r="BF30" s="40"/>
      <c r="BG30" s="40"/>
      <c r="BH30" s="40"/>
      <c r="BI30" s="40"/>
      <c r="BJ30" s="40"/>
      <c r="BK30" s="40"/>
      <c r="BL30" s="40"/>
      <c r="BM30" s="40"/>
      <c r="BN30" s="41"/>
      <c r="BO30" s="42">
        <f>108048</f>
        <v>108048</v>
      </c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4"/>
      <c r="CJ30" s="68">
        <v>149369</v>
      </c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70"/>
    </row>
    <row r="31" spans="1:107" ht="12.75">
      <c r="A31" s="2"/>
      <c r="B31" s="3"/>
      <c r="C31" s="3"/>
      <c r="D31" s="71" t="s">
        <v>82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14"/>
      <c r="BD31" s="39" t="s">
        <v>84</v>
      </c>
      <c r="BE31" s="40"/>
      <c r="BF31" s="40"/>
      <c r="BG31" s="40"/>
      <c r="BH31" s="40"/>
      <c r="BI31" s="40"/>
      <c r="BJ31" s="40"/>
      <c r="BK31" s="40"/>
      <c r="BL31" s="40"/>
      <c r="BM31" s="40"/>
      <c r="BN31" s="41"/>
      <c r="BO31" s="42">
        <v>241</v>
      </c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4"/>
      <c r="CJ31" s="68">
        <v>5940</v>
      </c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70"/>
    </row>
    <row r="32" spans="1:107" ht="12.75">
      <c r="A32" s="2"/>
      <c r="B32" s="3"/>
      <c r="C32" s="3"/>
      <c r="D32" s="71" t="s">
        <v>83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14"/>
      <c r="BD32" s="39" t="s">
        <v>85</v>
      </c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2">
        <f>25369</f>
        <v>25369</v>
      </c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4"/>
      <c r="CJ32" s="68">
        <v>5258</v>
      </c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70"/>
    </row>
    <row r="33" spans="1:107" ht="12.75">
      <c r="A33" s="2"/>
      <c r="B33" s="38" t="s">
        <v>127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14"/>
      <c r="BD33" s="39" t="s">
        <v>128</v>
      </c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2" t="s">
        <v>81</v>
      </c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4"/>
      <c r="CJ33" s="42">
        <f>CJ34</f>
        <v>50</v>
      </c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5"/>
    </row>
    <row r="34" spans="1:107" ht="12.75">
      <c r="A34" s="6"/>
      <c r="B34" s="24"/>
      <c r="C34" s="24"/>
      <c r="D34" s="71" t="s">
        <v>129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13"/>
      <c r="BD34" s="39" t="s">
        <v>130</v>
      </c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2" t="s">
        <v>81</v>
      </c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4"/>
      <c r="CJ34" s="42">
        <v>50</v>
      </c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5"/>
    </row>
    <row r="35" spans="1:107" ht="12.75">
      <c r="A35" s="2"/>
      <c r="B35" s="38" t="s">
        <v>106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14"/>
      <c r="BD35" s="39" t="s">
        <v>36</v>
      </c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42">
        <f>SUM(BO36:CI38)</f>
        <v>23483</v>
      </c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4"/>
      <c r="CJ35" s="42">
        <f>SUM(CJ36:DC38)</f>
        <v>128914</v>
      </c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5"/>
    </row>
    <row r="36" spans="1:107" ht="12.75">
      <c r="A36" s="6"/>
      <c r="B36" s="24"/>
      <c r="C36" s="24"/>
      <c r="D36" s="71" t="s">
        <v>89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13"/>
      <c r="BD36" s="39" t="s">
        <v>86</v>
      </c>
      <c r="BE36" s="40"/>
      <c r="BF36" s="40"/>
      <c r="BG36" s="40"/>
      <c r="BH36" s="40"/>
      <c r="BI36" s="40"/>
      <c r="BJ36" s="40"/>
      <c r="BK36" s="40"/>
      <c r="BL36" s="40"/>
      <c r="BM36" s="40"/>
      <c r="BN36" s="41"/>
      <c r="BO36" s="42">
        <v>35</v>
      </c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4"/>
      <c r="CJ36" s="42">
        <v>59</v>
      </c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5"/>
    </row>
    <row r="37" spans="1:107" ht="12.75">
      <c r="A37" s="6"/>
      <c r="B37" s="24"/>
      <c r="C37" s="24"/>
      <c r="D37" s="71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13"/>
      <c r="BD37" s="39" t="s">
        <v>87</v>
      </c>
      <c r="BE37" s="40"/>
      <c r="BF37" s="40"/>
      <c r="BG37" s="40"/>
      <c r="BH37" s="40"/>
      <c r="BI37" s="40"/>
      <c r="BJ37" s="40"/>
      <c r="BK37" s="40"/>
      <c r="BL37" s="40"/>
      <c r="BM37" s="40"/>
      <c r="BN37" s="41"/>
      <c r="BO37" s="42">
        <v>23261</v>
      </c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4"/>
      <c r="CJ37" s="42">
        <v>128767</v>
      </c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5"/>
    </row>
    <row r="38" spans="1:107" ht="13.5" thickBot="1">
      <c r="A38" s="6"/>
      <c r="B38" s="24"/>
      <c r="C38" s="24"/>
      <c r="D38" s="71" t="s">
        <v>91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13"/>
      <c r="BD38" s="39" t="s">
        <v>88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1"/>
      <c r="BO38" s="42">
        <v>187</v>
      </c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4"/>
      <c r="CJ38" s="42">
        <v>88</v>
      </c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5"/>
    </row>
    <row r="39" spans="1:107" ht="13.5" thickBot="1">
      <c r="A39" s="4"/>
      <c r="B39" s="5"/>
      <c r="C39" s="5"/>
      <c r="D39" s="5"/>
      <c r="E39" s="5"/>
      <c r="F39" s="67" t="s">
        <v>8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5"/>
      <c r="BD39" s="60" t="s">
        <v>37</v>
      </c>
      <c r="BE39" s="61"/>
      <c r="BF39" s="61"/>
      <c r="BG39" s="61"/>
      <c r="BH39" s="61"/>
      <c r="BI39" s="61"/>
      <c r="BJ39" s="61"/>
      <c r="BK39" s="61"/>
      <c r="BL39" s="61"/>
      <c r="BM39" s="61"/>
      <c r="BN39" s="62"/>
      <c r="BO39" s="63">
        <f>BO23+BO29+BO35+BO28</f>
        <v>158082</v>
      </c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5"/>
      <c r="CJ39" s="63">
        <f>CJ35+CJ29+CJ23+CJ33</f>
        <v>291323</v>
      </c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6"/>
    </row>
    <row r="40" spans="1:107" ht="13.5" thickBot="1">
      <c r="A40" s="57" t="s">
        <v>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9"/>
      <c r="BD40" s="60" t="s">
        <v>38</v>
      </c>
      <c r="BE40" s="61"/>
      <c r="BF40" s="61"/>
      <c r="BG40" s="61"/>
      <c r="BH40" s="61"/>
      <c r="BI40" s="61"/>
      <c r="BJ40" s="61"/>
      <c r="BK40" s="61"/>
      <c r="BL40" s="61"/>
      <c r="BM40" s="61"/>
      <c r="BN40" s="62"/>
      <c r="BO40" s="63">
        <f>BO39+BO22</f>
        <v>159115</v>
      </c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5"/>
      <c r="CJ40" s="63">
        <f>CJ39+CJ22</f>
        <v>291722</v>
      </c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6"/>
    </row>
    <row r="41" spans="1:107" ht="13.5" thickBot="1">
      <c r="A41" s="102" t="s">
        <v>28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4"/>
      <c r="BD41" s="105"/>
      <c r="BE41" s="106"/>
      <c r="BF41" s="106"/>
      <c r="BG41" s="106"/>
      <c r="BH41" s="106"/>
      <c r="BI41" s="106"/>
      <c r="BJ41" s="106"/>
      <c r="BK41" s="106"/>
      <c r="BL41" s="106"/>
      <c r="BM41" s="106"/>
      <c r="BN41" s="107"/>
      <c r="BO41" s="105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7"/>
      <c r="CJ41" s="105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7"/>
    </row>
    <row r="42" spans="1:107" ht="12.75">
      <c r="A42" s="82" t="s">
        <v>30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5" t="s">
        <v>49</v>
      </c>
      <c r="BE42" s="86"/>
      <c r="BF42" s="86"/>
      <c r="BG42" s="86"/>
      <c r="BH42" s="86"/>
      <c r="BI42" s="86"/>
      <c r="BJ42" s="86"/>
      <c r="BK42" s="86"/>
      <c r="BL42" s="86"/>
      <c r="BM42" s="86"/>
      <c r="BN42" s="87"/>
      <c r="BO42" s="88">
        <v>3000</v>
      </c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90"/>
      <c r="CJ42" s="88">
        <v>3000</v>
      </c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91"/>
    </row>
    <row r="43" spans="1:107" ht="12.75">
      <c r="A43" s="4"/>
      <c r="B43" s="67" t="s">
        <v>107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5"/>
      <c r="BD43" s="33"/>
      <c r="BE43" s="34"/>
      <c r="BF43" s="34"/>
      <c r="BG43" s="34"/>
      <c r="BH43" s="34"/>
      <c r="BI43" s="34"/>
      <c r="BJ43" s="34"/>
      <c r="BK43" s="34"/>
      <c r="BL43" s="34"/>
      <c r="BM43" s="34"/>
      <c r="BN43" s="35"/>
      <c r="BO43" s="76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8"/>
      <c r="CJ43" s="76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80"/>
    </row>
    <row r="44" spans="1:107" ht="12.75">
      <c r="A44" s="6"/>
      <c r="B44" s="119" t="s">
        <v>108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7"/>
      <c r="BD44" s="120" t="s">
        <v>50</v>
      </c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2"/>
      <c r="BP44" s="53"/>
      <c r="BQ44" s="43">
        <f>17172</f>
        <v>17172</v>
      </c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53"/>
      <c r="CI44" s="126"/>
      <c r="CJ44" s="124"/>
      <c r="CK44" s="125"/>
      <c r="CL44" s="43">
        <v>85272</v>
      </c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117"/>
      <c r="DC44" s="118"/>
    </row>
    <row r="45" spans="1:107" ht="26.25" customHeight="1">
      <c r="A45" s="2"/>
      <c r="B45" s="23"/>
      <c r="C45" s="23"/>
      <c r="D45" s="137" t="s">
        <v>92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3"/>
      <c r="BD45" s="120" t="s">
        <v>93</v>
      </c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3" t="s">
        <v>81</v>
      </c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4"/>
      <c r="CK45" s="125"/>
      <c r="CL45" s="43">
        <v>68100</v>
      </c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117"/>
      <c r="DC45" s="118"/>
    </row>
    <row r="46" spans="1:107" ht="13.5" thickBot="1">
      <c r="A46" s="16"/>
      <c r="B46" s="17"/>
      <c r="C46" s="17"/>
      <c r="D46" s="17"/>
      <c r="E46" s="17"/>
      <c r="F46" s="127" t="s">
        <v>39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7"/>
      <c r="BD46" s="128" t="s">
        <v>51</v>
      </c>
      <c r="BE46" s="129"/>
      <c r="BF46" s="129"/>
      <c r="BG46" s="129"/>
      <c r="BH46" s="129"/>
      <c r="BI46" s="129"/>
      <c r="BJ46" s="129"/>
      <c r="BK46" s="129"/>
      <c r="BL46" s="129"/>
      <c r="BM46" s="129"/>
      <c r="BN46" s="130"/>
      <c r="BO46" s="131">
        <f>BQ44+BO42</f>
        <v>20172</v>
      </c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3"/>
      <c r="CJ46" s="134"/>
      <c r="CK46" s="135"/>
      <c r="CL46" s="135">
        <f>CL44+CJ42</f>
        <v>88272</v>
      </c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6"/>
    </row>
    <row r="47" spans="1:107" ht="12.75">
      <c r="A47" s="138" t="s">
        <v>40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85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93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5"/>
      <c r="CJ47" s="88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91"/>
    </row>
    <row r="48" spans="1:107" ht="13.5" thickBot="1">
      <c r="A48" s="4"/>
      <c r="B48" s="81" t="s">
        <v>109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5"/>
      <c r="BD48" s="33" t="s">
        <v>52</v>
      </c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76">
        <v>12</v>
      </c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8"/>
      <c r="CJ48" s="76">
        <v>1</v>
      </c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80"/>
    </row>
    <row r="49" spans="1:107" ht="13.5" thickBot="1">
      <c r="A49" s="22"/>
      <c r="B49" s="15"/>
      <c r="C49" s="15"/>
      <c r="D49" s="15"/>
      <c r="E49" s="15"/>
      <c r="F49" s="140" t="s">
        <v>41</v>
      </c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5"/>
      <c r="BD49" s="60" t="s">
        <v>53</v>
      </c>
      <c r="BE49" s="61"/>
      <c r="BF49" s="61"/>
      <c r="BG49" s="61"/>
      <c r="BH49" s="61"/>
      <c r="BI49" s="61"/>
      <c r="BJ49" s="61"/>
      <c r="BK49" s="61"/>
      <c r="BL49" s="61"/>
      <c r="BM49" s="61"/>
      <c r="BN49" s="62"/>
      <c r="BO49" s="63">
        <f>BO48</f>
        <v>12</v>
      </c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5"/>
      <c r="CJ49" s="63">
        <v>1</v>
      </c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6"/>
    </row>
    <row r="50" spans="1:107" ht="12.75">
      <c r="A50" s="141" t="s">
        <v>42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3"/>
      <c r="BD50" s="85"/>
      <c r="BE50" s="86"/>
      <c r="BF50" s="86"/>
      <c r="BG50" s="86"/>
      <c r="BH50" s="86"/>
      <c r="BI50" s="86"/>
      <c r="BJ50" s="86"/>
      <c r="BK50" s="86"/>
      <c r="BL50" s="86"/>
      <c r="BM50" s="86"/>
      <c r="BN50" s="87"/>
      <c r="BO50" s="88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90"/>
      <c r="CJ50" s="88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91"/>
    </row>
    <row r="51" spans="1:107" ht="12.75">
      <c r="A51" s="2"/>
      <c r="B51" s="38" t="s">
        <v>110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14"/>
      <c r="BD51" s="39" t="s">
        <v>54</v>
      </c>
      <c r="BE51" s="40"/>
      <c r="BF51" s="40"/>
      <c r="BG51" s="40"/>
      <c r="BH51" s="40"/>
      <c r="BI51" s="40"/>
      <c r="BJ51" s="40"/>
      <c r="BK51" s="40"/>
      <c r="BL51" s="40"/>
      <c r="BM51" s="40"/>
      <c r="BN51" s="41"/>
      <c r="BO51" s="42">
        <f>SUM(BO52:CI58)</f>
        <v>138931</v>
      </c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4"/>
      <c r="CJ51" s="42">
        <f>SUM(CJ52:DC58)</f>
        <v>203449</v>
      </c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5"/>
    </row>
    <row r="52" spans="1:107" ht="12.75">
      <c r="A52" s="6"/>
      <c r="B52" s="7"/>
      <c r="C52" s="7"/>
      <c r="D52" s="7"/>
      <c r="E52" s="7"/>
      <c r="F52" s="72" t="s">
        <v>6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13"/>
      <c r="BD52" s="55" t="s">
        <v>67</v>
      </c>
      <c r="BE52" s="56"/>
      <c r="BF52" s="56"/>
      <c r="BG52" s="56"/>
      <c r="BH52" s="56"/>
      <c r="BI52" s="56"/>
      <c r="BJ52" s="56"/>
      <c r="BK52" s="56"/>
      <c r="BL52" s="56"/>
      <c r="BM52" s="56"/>
      <c r="BN52" s="37"/>
      <c r="BO52" s="73">
        <v>137557</v>
      </c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5"/>
      <c r="CJ52" s="144">
        <v>184430</v>
      </c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6"/>
    </row>
    <row r="53" spans="1:107" ht="12.75">
      <c r="A53" s="4"/>
      <c r="B53" s="5"/>
      <c r="C53" s="5"/>
      <c r="D53" s="81" t="s">
        <v>43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12"/>
      <c r="BD53" s="33"/>
      <c r="BE53" s="34"/>
      <c r="BF53" s="34"/>
      <c r="BG53" s="34"/>
      <c r="BH53" s="34"/>
      <c r="BI53" s="34"/>
      <c r="BJ53" s="34"/>
      <c r="BK53" s="34"/>
      <c r="BL53" s="34"/>
      <c r="BM53" s="34"/>
      <c r="BN53" s="35"/>
      <c r="BO53" s="76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8"/>
      <c r="CJ53" s="147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9"/>
    </row>
    <row r="54" spans="1:107" ht="12.75">
      <c r="A54" s="4"/>
      <c r="B54" s="5"/>
      <c r="C54" s="5"/>
      <c r="D54" s="81" t="s">
        <v>44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12"/>
      <c r="BD54" s="33" t="s">
        <v>68</v>
      </c>
      <c r="BE54" s="34"/>
      <c r="BF54" s="34"/>
      <c r="BG54" s="34"/>
      <c r="BH54" s="34"/>
      <c r="BI54" s="34"/>
      <c r="BJ54" s="34"/>
      <c r="BK54" s="34"/>
      <c r="BL54" s="34"/>
      <c r="BM54" s="34"/>
      <c r="BN54" s="35"/>
      <c r="BO54" s="76">
        <v>814</v>
      </c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8"/>
      <c r="CJ54" s="147">
        <v>1036</v>
      </c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9"/>
    </row>
    <row r="55" spans="1:107" ht="26.25" customHeight="1">
      <c r="A55" s="4"/>
      <c r="B55" s="5"/>
      <c r="C55" s="5"/>
      <c r="D55" s="81" t="s">
        <v>45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12"/>
      <c r="BD55" s="33" t="s">
        <v>69</v>
      </c>
      <c r="BE55" s="34"/>
      <c r="BF55" s="34"/>
      <c r="BG55" s="34"/>
      <c r="BH55" s="34"/>
      <c r="BI55" s="34"/>
      <c r="BJ55" s="34"/>
      <c r="BK55" s="34"/>
      <c r="BL55" s="34"/>
      <c r="BM55" s="34"/>
      <c r="BN55" s="35"/>
      <c r="BO55" s="76">
        <v>174</v>
      </c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8"/>
      <c r="CJ55" s="147">
        <v>161</v>
      </c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9"/>
    </row>
    <row r="56" spans="1:107" ht="12.75">
      <c r="A56" s="4"/>
      <c r="B56" s="5"/>
      <c r="C56" s="5"/>
      <c r="D56" s="81" t="s">
        <v>46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12"/>
      <c r="BD56" s="33" t="s">
        <v>70</v>
      </c>
      <c r="BE56" s="34"/>
      <c r="BF56" s="34"/>
      <c r="BG56" s="34"/>
      <c r="BH56" s="34"/>
      <c r="BI56" s="34"/>
      <c r="BJ56" s="34"/>
      <c r="BK56" s="34"/>
      <c r="BL56" s="34"/>
      <c r="BM56" s="34"/>
      <c r="BN56" s="35"/>
      <c r="BO56" s="76">
        <f>147</f>
        <v>147</v>
      </c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8"/>
      <c r="CJ56" s="147">
        <v>17309</v>
      </c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9"/>
    </row>
    <row r="57" spans="1:107" ht="12.75">
      <c r="A57" s="4"/>
      <c r="B57" s="5"/>
      <c r="C57" s="5"/>
      <c r="D57" s="81" t="s">
        <v>47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12"/>
      <c r="BD57" s="33" t="s">
        <v>71</v>
      </c>
      <c r="BE57" s="34"/>
      <c r="BF57" s="34"/>
      <c r="BG57" s="34"/>
      <c r="BH57" s="34"/>
      <c r="BI57" s="34"/>
      <c r="BJ57" s="34"/>
      <c r="BK57" s="34"/>
      <c r="BL57" s="34"/>
      <c r="BM57" s="34"/>
      <c r="BN57" s="35"/>
      <c r="BO57" s="76">
        <v>5</v>
      </c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8"/>
      <c r="CJ57" s="147">
        <v>24</v>
      </c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9"/>
    </row>
    <row r="58" spans="1:107" ht="12.75">
      <c r="A58" s="4"/>
      <c r="B58" s="5"/>
      <c r="C58" s="5"/>
      <c r="D58" s="81" t="s">
        <v>95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12"/>
      <c r="BD58" s="33" t="s">
        <v>94</v>
      </c>
      <c r="BE58" s="34"/>
      <c r="BF58" s="34"/>
      <c r="BG58" s="34"/>
      <c r="BH58" s="34"/>
      <c r="BI58" s="34"/>
      <c r="BJ58" s="34"/>
      <c r="BK58" s="34"/>
      <c r="BL58" s="34"/>
      <c r="BM58" s="34"/>
      <c r="BN58" s="35"/>
      <c r="BO58" s="76">
        <v>234</v>
      </c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8"/>
      <c r="CJ58" s="147">
        <v>489</v>
      </c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9"/>
    </row>
    <row r="59" spans="1:107" ht="13.5" thickBot="1">
      <c r="A59" s="2"/>
      <c r="B59" s="38" t="s">
        <v>114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14"/>
      <c r="BD59" s="39" t="s">
        <v>115</v>
      </c>
      <c r="BE59" s="40"/>
      <c r="BF59" s="40"/>
      <c r="BG59" s="40"/>
      <c r="BH59" s="40"/>
      <c r="BI59" s="40"/>
      <c r="BJ59" s="40"/>
      <c r="BK59" s="40"/>
      <c r="BL59" s="40"/>
      <c r="BM59" s="40"/>
      <c r="BN59" s="41"/>
      <c r="BO59" s="42" t="s">
        <v>81</v>
      </c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4"/>
      <c r="CJ59" s="42" t="s">
        <v>81</v>
      </c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5"/>
    </row>
    <row r="60" spans="1:107" ht="13.5" thickBot="1">
      <c r="A60" s="18"/>
      <c r="B60" s="10"/>
      <c r="C60" s="10"/>
      <c r="D60" s="10"/>
      <c r="E60" s="10"/>
      <c r="F60" s="92" t="s">
        <v>48</v>
      </c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11"/>
      <c r="BD60" s="60" t="s">
        <v>55</v>
      </c>
      <c r="BE60" s="61"/>
      <c r="BF60" s="61"/>
      <c r="BG60" s="61"/>
      <c r="BH60" s="61"/>
      <c r="BI60" s="61"/>
      <c r="BJ60" s="61"/>
      <c r="BK60" s="61"/>
      <c r="BL60" s="61"/>
      <c r="BM60" s="61"/>
      <c r="BN60" s="62"/>
      <c r="BO60" s="63">
        <f>BO51</f>
        <v>138931</v>
      </c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5"/>
      <c r="CJ60" s="63">
        <f>CJ51</f>
        <v>203449</v>
      </c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6"/>
    </row>
    <row r="61" spans="1:107" ht="13.5" thickBot="1">
      <c r="A61" s="57" t="s">
        <v>9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9"/>
      <c r="BD61" s="60" t="s">
        <v>56</v>
      </c>
      <c r="BE61" s="61"/>
      <c r="BF61" s="61"/>
      <c r="BG61" s="61"/>
      <c r="BH61" s="61"/>
      <c r="BI61" s="61"/>
      <c r="BJ61" s="61"/>
      <c r="BK61" s="61"/>
      <c r="BL61" s="61"/>
      <c r="BM61" s="61"/>
      <c r="BN61" s="62"/>
      <c r="BO61" s="63">
        <f>BO46+BO49+BO60</f>
        <v>159115</v>
      </c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5"/>
      <c r="CJ61" s="63">
        <f>CL46+CJ49+CJ60</f>
        <v>291722</v>
      </c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6"/>
    </row>
    <row r="62" spans="1:107" ht="25.5" customHeight="1">
      <c r="A62" s="6"/>
      <c r="B62" s="150" t="s">
        <v>64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25"/>
      <c r="BD62" s="85" t="s">
        <v>72</v>
      </c>
      <c r="BE62" s="86"/>
      <c r="BF62" s="86"/>
      <c r="BG62" s="86"/>
      <c r="BH62" s="86"/>
      <c r="BI62" s="86"/>
      <c r="BJ62" s="86"/>
      <c r="BK62" s="86"/>
      <c r="BL62" s="86"/>
      <c r="BM62" s="86"/>
      <c r="BN62" s="87"/>
      <c r="BO62" s="88">
        <v>3524</v>
      </c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90"/>
      <c r="CJ62" s="88">
        <v>11341</v>
      </c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91"/>
    </row>
    <row r="63" spans="1:107" ht="12.75">
      <c r="A63" s="4"/>
      <c r="B63" s="81" t="s">
        <v>111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5"/>
      <c r="BD63" s="33"/>
      <c r="BE63" s="34"/>
      <c r="BF63" s="34"/>
      <c r="BG63" s="34"/>
      <c r="BH63" s="34"/>
      <c r="BI63" s="34"/>
      <c r="BJ63" s="34"/>
      <c r="BK63" s="34"/>
      <c r="BL63" s="34"/>
      <c r="BM63" s="34"/>
      <c r="BN63" s="35"/>
      <c r="BO63" s="76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8"/>
      <c r="CJ63" s="76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80"/>
    </row>
    <row r="64" spans="1:107" ht="25.5" customHeight="1">
      <c r="A64" s="2"/>
      <c r="B64" s="38" t="s">
        <v>97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"/>
      <c r="BD64" s="120" t="s">
        <v>98</v>
      </c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3">
        <v>28</v>
      </c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51">
        <v>28</v>
      </c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2"/>
    </row>
    <row r="65" spans="1:107" ht="12.75">
      <c r="A65" s="2"/>
      <c r="B65" s="38" t="s">
        <v>125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"/>
      <c r="BD65" s="120" t="s">
        <v>126</v>
      </c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3" t="s">
        <v>81</v>
      </c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51">
        <v>116</v>
      </c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2"/>
    </row>
    <row r="66" spans="1:107" ht="13.5" thickBot="1">
      <c r="A66" s="2"/>
      <c r="B66" s="38" t="s">
        <v>116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"/>
      <c r="BD66" s="108" t="s">
        <v>117</v>
      </c>
      <c r="BE66" s="109"/>
      <c r="BF66" s="109"/>
      <c r="BG66" s="109"/>
      <c r="BH66" s="109"/>
      <c r="BI66" s="109"/>
      <c r="BJ66" s="109"/>
      <c r="BK66" s="109"/>
      <c r="BL66" s="109"/>
      <c r="BM66" s="109"/>
      <c r="BN66" s="110"/>
      <c r="BO66" s="111">
        <v>95</v>
      </c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3"/>
      <c r="CJ66" s="114">
        <v>55</v>
      </c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6"/>
    </row>
    <row r="67" spans="1:107" ht="12.7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8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</row>
    <row r="68" spans="1:107" ht="12.75">
      <c r="A68" s="1" t="s">
        <v>57</v>
      </c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9"/>
      <c r="AA68" s="46" t="s">
        <v>137</v>
      </c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9"/>
      <c r="BD68" s="1" t="s">
        <v>60</v>
      </c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9"/>
      <c r="CI68" s="46" t="s">
        <v>96</v>
      </c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</row>
    <row r="69" spans="1:107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53" t="s">
        <v>58</v>
      </c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20"/>
      <c r="AA69" s="153" t="s">
        <v>59</v>
      </c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20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53" t="s">
        <v>58</v>
      </c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20"/>
      <c r="CI69" s="153" t="s">
        <v>59</v>
      </c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</row>
    <row r="71" spans="2:37" ht="12.75">
      <c r="B71" s="8" t="s">
        <v>61</v>
      </c>
      <c r="C71" s="34" t="s">
        <v>138</v>
      </c>
      <c r="D71" s="34"/>
      <c r="E71" s="34"/>
      <c r="F71" s="34"/>
      <c r="G71" s="1" t="s">
        <v>61</v>
      </c>
      <c r="J71" s="46" t="s">
        <v>135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101">
        <v>20</v>
      </c>
      <c r="AD71" s="101"/>
      <c r="AE71" s="101"/>
      <c r="AF71" s="101"/>
      <c r="AG71" s="101"/>
      <c r="AH71" s="34" t="s">
        <v>136</v>
      </c>
      <c r="AI71" s="34"/>
      <c r="AJ71" s="34"/>
      <c r="AK71" s="1" t="s">
        <v>12</v>
      </c>
    </row>
  </sheetData>
  <mergeCells count="227">
    <mergeCell ref="D34:BB34"/>
    <mergeCell ref="BD34:BN34"/>
    <mergeCell ref="BO34:CI34"/>
    <mergeCell ref="CJ34:DC34"/>
    <mergeCell ref="B33:BB33"/>
    <mergeCell ref="BD33:BN33"/>
    <mergeCell ref="BO33:CI33"/>
    <mergeCell ref="CJ33:DC33"/>
    <mergeCell ref="B65:BB65"/>
    <mergeCell ref="BD65:BN65"/>
    <mergeCell ref="BO65:CI65"/>
    <mergeCell ref="CJ65:DC65"/>
    <mergeCell ref="C71:F71"/>
    <mergeCell ref="J71:AB71"/>
    <mergeCell ref="AC71:AG71"/>
    <mergeCell ref="AH71:AJ71"/>
    <mergeCell ref="O69:Y69"/>
    <mergeCell ref="AA69:AU69"/>
    <mergeCell ref="BW69:CG69"/>
    <mergeCell ref="CI69:DC69"/>
    <mergeCell ref="O68:Y68"/>
    <mergeCell ref="AA68:AU68"/>
    <mergeCell ref="BW68:CG68"/>
    <mergeCell ref="CI68:DC68"/>
    <mergeCell ref="B64:BB64"/>
    <mergeCell ref="BD64:BN64"/>
    <mergeCell ref="BO64:CI64"/>
    <mergeCell ref="CJ64:DC64"/>
    <mergeCell ref="B62:BB62"/>
    <mergeCell ref="BD62:BN63"/>
    <mergeCell ref="BO62:CI63"/>
    <mergeCell ref="CJ62:DC63"/>
    <mergeCell ref="B63:BB63"/>
    <mergeCell ref="A61:BC61"/>
    <mergeCell ref="BD61:BN61"/>
    <mergeCell ref="BO61:CI61"/>
    <mergeCell ref="CJ61:DC61"/>
    <mergeCell ref="F60:BB60"/>
    <mergeCell ref="BD60:BN60"/>
    <mergeCell ref="BO60:CI60"/>
    <mergeCell ref="CJ60:DC60"/>
    <mergeCell ref="B59:BB59"/>
    <mergeCell ref="BD59:BN59"/>
    <mergeCell ref="BO59:CI59"/>
    <mergeCell ref="CJ59:DC59"/>
    <mergeCell ref="D58:BB58"/>
    <mergeCell ref="BD58:BN58"/>
    <mergeCell ref="BO58:CI58"/>
    <mergeCell ref="CJ58:DC58"/>
    <mergeCell ref="D57:BB57"/>
    <mergeCell ref="BD57:BN57"/>
    <mergeCell ref="BO57:CI57"/>
    <mergeCell ref="CJ57:DC57"/>
    <mergeCell ref="D56:BB56"/>
    <mergeCell ref="BD56:BN56"/>
    <mergeCell ref="BO56:CI56"/>
    <mergeCell ref="CJ56:DC56"/>
    <mergeCell ref="D55:BB55"/>
    <mergeCell ref="BD55:BN55"/>
    <mergeCell ref="BO55:CI55"/>
    <mergeCell ref="CJ55:DC55"/>
    <mergeCell ref="D54:BB54"/>
    <mergeCell ref="BD54:BN54"/>
    <mergeCell ref="BO54:CI54"/>
    <mergeCell ref="CJ54:DC54"/>
    <mergeCell ref="F52:BB52"/>
    <mergeCell ref="BD52:BN53"/>
    <mergeCell ref="BO52:CI53"/>
    <mergeCell ref="CJ52:DC53"/>
    <mergeCell ref="D53:BB53"/>
    <mergeCell ref="B51:BB51"/>
    <mergeCell ref="BD51:BN51"/>
    <mergeCell ref="BO51:CI51"/>
    <mergeCell ref="CJ51:DC51"/>
    <mergeCell ref="A50:BC50"/>
    <mergeCell ref="BD50:BN50"/>
    <mergeCell ref="BO50:CI50"/>
    <mergeCell ref="CJ50:DC50"/>
    <mergeCell ref="F49:BB49"/>
    <mergeCell ref="BD49:BN49"/>
    <mergeCell ref="BO49:CI49"/>
    <mergeCell ref="CJ49:DC49"/>
    <mergeCell ref="B48:BB48"/>
    <mergeCell ref="BD48:BN48"/>
    <mergeCell ref="BO48:CI48"/>
    <mergeCell ref="CJ48:DC48"/>
    <mergeCell ref="A47:BC47"/>
    <mergeCell ref="BD47:BN47"/>
    <mergeCell ref="BO47:CI47"/>
    <mergeCell ref="CJ47:DC47"/>
    <mergeCell ref="CL45:DA45"/>
    <mergeCell ref="DB45:DC45"/>
    <mergeCell ref="F46:BB46"/>
    <mergeCell ref="BD46:BN46"/>
    <mergeCell ref="BO46:CI46"/>
    <mergeCell ref="CJ46:CK46"/>
    <mergeCell ref="CL46:DA46"/>
    <mergeCell ref="DB46:DC46"/>
    <mergeCell ref="D45:BB45"/>
    <mergeCell ref="BD45:BN45"/>
    <mergeCell ref="BO45:CI45"/>
    <mergeCell ref="CJ45:CK45"/>
    <mergeCell ref="CH44:CI44"/>
    <mergeCell ref="CJ44:CK44"/>
    <mergeCell ref="CL44:DA44"/>
    <mergeCell ref="DB44:DC44"/>
    <mergeCell ref="B44:BB44"/>
    <mergeCell ref="BD44:BN44"/>
    <mergeCell ref="BO44:BP44"/>
    <mergeCell ref="BQ44:CG44"/>
    <mergeCell ref="A42:BC42"/>
    <mergeCell ref="BD42:BN43"/>
    <mergeCell ref="BO42:CI43"/>
    <mergeCell ref="CJ42:DC43"/>
    <mergeCell ref="B43:BB43"/>
    <mergeCell ref="B66:BB66"/>
    <mergeCell ref="BD66:BN66"/>
    <mergeCell ref="BO66:CI66"/>
    <mergeCell ref="CJ66:DC66"/>
    <mergeCell ref="A41:BC41"/>
    <mergeCell ref="BD41:BN41"/>
    <mergeCell ref="BO41:CI41"/>
    <mergeCell ref="CJ41:DC41"/>
    <mergeCell ref="BO38:CI38"/>
    <mergeCell ref="CJ38:DC38"/>
    <mergeCell ref="BO36:CI36"/>
    <mergeCell ref="CJ36:DC36"/>
    <mergeCell ref="BO37:CI37"/>
    <mergeCell ref="CJ37:DC37"/>
    <mergeCell ref="D38:BB38"/>
    <mergeCell ref="BD36:BN36"/>
    <mergeCell ref="BD37:BN37"/>
    <mergeCell ref="BD38:BN38"/>
    <mergeCell ref="D36:BB36"/>
    <mergeCell ref="D37:BB37"/>
    <mergeCell ref="D32:BB32"/>
    <mergeCell ref="BD32:BN32"/>
    <mergeCell ref="BO32:CI32"/>
    <mergeCell ref="CJ32:DC32"/>
    <mergeCell ref="D31:BB31"/>
    <mergeCell ref="BD31:BN31"/>
    <mergeCell ref="BO31:CI31"/>
    <mergeCell ref="CJ31:DC31"/>
    <mergeCell ref="A17:BC17"/>
    <mergeCell ref="BD17:BN17"/>
    <mergeCell ref="BO17:CI17"/>
    <mergeCell ref="CJ17:DC17"/>
    <mergeCell ref="A1:DC1"/>
    <mergeCell ref="AP2:BF2"/>
    <mergeCell ref="BG2:BK2"/>
    <mergeCell ref="BL2:BN2"/>
    <mergeCell ref="CL3:DC3"/>
    <mergeCell ref="CL4:DC4"/>
    <mergeCell ref="CL5:CQ5"/>
    <mergeCell ref="CR5:CW5"/>
    <mergeCell ref="CX5:DC5"/>
    <mergeCell ref="CL6:DC6"/>
    <mergeCell ref="A18:BC18"/>
    <mergeCell ref="B20:BB20"/>
    <mergeCell ref="B21:BB21"/>
    <mergeCell ref="BD18:BN18"/>
    <mergeCell ref="BD21:BN21"/>
    <mergeCell ref="B19:BB19"/>
    <mergeCell ref="BD19:BN19"/>
    <mergeCell ref="BO18:CI18"/>
    <mergeCell ref="CJ18:DC18"/>
    <mergeCell ref="BD20:BN20"/>
    <mergeCell ref="BO20:CI20"/>
    <mergeCell ref="CJ20:DC20"/>
    <mergeCell ref="BO19:CI19"/>
    <mergeCell ref="CJ19:DC19"/>
    <mergeCell ref="BO21:CI21"/>
    <mergeCell ref="CJ21:DC21"/>
    <mergeCell ref="F22:BB22"/>
    <mergeCell ref="BD22:BN22"/>
    <mergeCell ref="BO22:CI22"/>
    <mergeCell ref="CJ22:DC22"/>
    <mergeCell ref="A23:BC23"/>
    <mergeCell ref="BD23:BN24"/>
    <mergeCell ref="BO23:CI24"/>
    <mergeCell ref="CJ23:DC24"/>
    <mergeCell ref="B24:BB24"/>
    <mergeCell ref="F25:BB25"/>
    <mergeCell ref="BD25:BN26"/>
    <mergeCell ref="BO25:CI26"/>
    <mergeCell ref="CJ25:DC26"/>
    <mergeCell ref="D26:BB26"/>
    <mergeCell ref="D27:BB27"/>
    <mergeCell ref="BD27:BN27"/>
    <mergeCell ref="BO27:CI27"/>
    <mergeCell ref="CJ27:DC27"/>
    <mergeCell ref="B29:BB29"/>
    <mergeCell ref="BD29:BN29"/>
    <mergeCell ref="BO29:CI29"/>
    <mergeCell ref="CJ29:DC29"/>
    <mergeCell ref="BD30:BN30"/>
    <mergeCell ref="BO30:CI30"/>
    <mergeCell ref="CJ30:DC30"/>
    <mergeCell ref="D30:BB30"/>
    <mergeCell ref="B35:BB35"/>
    <mergeCell ref="BD35:BN35"/>
    <mergeCell ref="BO35:CI35"/>
    <mergeCell ref="CJ35:DC35"/>
    <mergeCell ref="CL9:CT10"/>
    <mergeCell ref="CU9:DC10"/>
    <mergeCell ref="A40:BC40"/>
    <mergeCell ref="BD40:BN40"/>
    <mergeCell ref="BO40:CI40"/>
    <mergeCell ref="CJ40:DC40"/>
    <mergeCell ref="F39:BB39"/>
    <mergeCell ref="BD39:BN39"/>
    <mergeCell ref="BO39:CI39"/>
    <mergeCell ref="CJ39:DC39"/>
    <mergeCell ref="Z12:DC12"/>
    <mergeCell ref="CL14:DC14"/>
    <mergeCell ref="CL15:DC15"/>
    <mergeCell ref="N6:BU6"/>
    <mergeCell ref="S8:BU8"/>
    <mergeCell ref="BA9:BU9"/>
    <mergeCell ref="A10:BM10"/>
    <mergeCell ref="CL11:DC11"/>
    <mergeCell ref="CL7:DC7"/>
    <mergeCell ref="CL8:DC8"/>
    <mergeCell ref="B28:BB28"/>
    <mergeCell ref="BD28:BN28"/>
    <mergeCell ref="BO28:CI28"/>
    <mergeCell ref="CJ28:DC28"/>
  </mergeCells>
  <printOptions/>
  <pageMargins left="0.7874015748031497" right="0.3937007874015748" top="0" bottom="0" header="0.196850393700787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Ulyanova</cp:lastModifiedBy>
  <cp:lastPrinted>2011-03-29T14:07:27Z</cp:lastPrinted>
  <dcterms:created xsi:type="dcterms:W3CDTF">2003-08-15T10:28:56Z</dcterms:created>
  <dcterms:modified xsi:type="dcterms:W3CDTF">2011-03-29T14:07:29Z</dcterms:modified>
  <cp:category/>
  <cp:version/>
  <cp:contentType/>
  <cp:contentStatus/>
</cp:coreProperties>
</file>