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" yWindow="109" windowWidth="14146" windowHeight="10794" tabRatio="563" activeTab="1"/>
  </bookViews>
  <sheets>
    <sheet name="Мощность 2019" sheetId="1" r:id="rId1"/>
    <sheet name="Эл. энергия 2019" sheetId="2" r:id="rId2"/>
  </sheets>
  <externalReferences>
    <externalReference r:id="rId5"/>
  </externalReferences>
  <definedNames>
    <definedName name="_xlnm.Print_Area" localSheetId="0">'Мощность 2019'!$A$1:$M$25</definedName>
    <definedName name="_xlnm.Print_Area" localSheetId="1">'Эл. энергия 2019'!$A$1:$M$34</definedName>
  </definedNames>
  <calcPr fullCalcOnLoad="1"/>
</workbook>
</file>

<file path=xl/sharedStrings.xml><?xml version="1.0" encoding="utf-8"?>
<sst xmlns="http://schemas.openxmlformats.org/spreadsheetml/2006/main" count="112" uniqueCount="38">
  <si>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</si>
  <si>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</si>
  <si>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</si>
  <si>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</si>
  <si>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</si>
  <si>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</si>
  <si>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</si>
  <si>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</si>
  <si>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</si>
  <si>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</si>
  <si>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</si>
  <si>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</si>
  <si>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</si>
  <si>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>4. Полезный отпуск конечным потребителям</t>
  </si>
  <si>
    <t xml:space="preserve"> </t>
  </si>
  <si>
    <t>ИТОГО по сетям  филиала ПАО "МРСК Северо-Запада" "Колэнерго"</t>
  </si>
  <si>
    <t>ИТОГО по сетям АО "Мончегорские электрические сети"</t>
  </si>
  <si>
    <t>105-П</t>
  </si>
  <si>
    <t>ИТОГО по сетям АО "Оборонэнерго"</t>
  </si>
  <si>
    <t>3. Отпущено потребителям электроэнергии по сетям АО "Оборонэнерго"</t>
  </si>
  <si>
    <t>1. Отпущено потребителям электроэнергии по сетям филиала ПАО "МРСК Северо-Запада" "Колэнерго"</t>
  </si>
  <si>
    <t>2. Отпущено потребителям электроэнергии по сетям АО "Мончегорские электрические сети"</t>
  </si>
  <si>
    <t>3. Полезный отпуск конечным потребителям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</si>
  <si>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</si>
  <si>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</si>
  <si>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</si>
  <si>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</si>
  <si>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</si>
  <si>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</si>
  <si>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</si>
  <si>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</si>
  <si>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</si>
  <si>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</si>
  <si>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</si>
  <si>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</si>
  <si>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А.Ю. Евтеев</t>
  </si>
  <si>
    <r>
      <t xml:space="preserve">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
</t>
    </r>
    <r>
      <rPr>
        <b/>
        <u val="single"/>
        <sz val="12"/>
        <rFont val="Arial Cyr"/>
        <family val="0"/>
      </rPr>
      <t xml:space="preserve"> за  2019 г. </t>
    </r>
    <r>
      <rPr>
        <b/>
        <sz val="12"/>
        <rFont val="Arial Cyr"/>
        <family val="0"/>
      </rPr>
      <t xml:space="preserve">
(п. 45-г ПП РФ от 21.01.2004 №24, в ред. от 30.01.2019) </t>
    </r>
  </si>
  <si>
    <r>
  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
 </t>
    </r>
    <r>
      <rPr>
        <b/>
        <u val="single"/>
        <sz val="12"/>
        <rFont val="Arial Cyr"/>
        <family val="0"/>
      </rPr>
      <t>за 2019 г.</t>
    </r>
    <r>
      <rPr>
        <b/>
        <sz val="12"/>
        <rFont val="Arial Cyr"/>
        <family val="0"/>
      </rPr>
      <t xml:space="preserve"> 
(п. 45-г ПП РФ от 21.01.2004 №24, в ред. от 30.01.2019)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</si>
</sst>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#,##0.000"/>
    <numFmt numFmtId="176" formatCode="#,##0.0"/>
    <numFmt numFmtId="177" formatCode="#,##0.0000"/>
    <numFmt numFmtId="178" formatCode="#,##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32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5" fontId="0" fillId="0" borderId="10" xfId="0" applyNumberFormat="1" applyBorder="1" applyAlignment="1">
      <alignment/>
    </xf>
    <xf numFmtId="0" fontId="2" fillId="0" borderId="13" xfId="0" applyFont="1" applyBorder="1" applyAlignment="1">
      <alignment wrapText="1"/>
    </xf>
    <xf numFmtId="175" fontId="0" fillId="32" borderId="10" xfId="0" applyNumberForma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/>
    </xf>
    <xf numFmtId="175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8" fillId="0" borderId="0" xfId="0" applyFont="1" applyAlignment="1">
      <alignment/>
    </xf>
    <xf numFmtId="175" fontId="4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33" borderId="0" xfId="0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175" fontId="3" fillId="32" borderId="0" xfId="0" applyNumberFormat="1" applyFont="1" applyFill="1" applyBorder="1" applyAlignment="1">
      <alignment/>
    </xf>
    <xf numFmtId="175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5" fontId="0" fillId="0" borderId="14" xfId="0" applyNumberFormat="1" applyBorder="1" applyAlignment="1">
      <alignment textRotation="90" wrapText="1"/>
    </xf>
    <xf numFmtId="175" fontId="0" fillId="0" borderId="0" xfId="0" applyNumberForma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44" fillId="0" borderId="0" xfId="0" applyFont="1" applyAlignment="1">
      <alignment/>
    </xf>
    <xf numFmtId="175" fontId="5" fillId="0" borderId="10" xfId="0" applyNumberFormat="1" applyFont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5" fontId="3" fillId="32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5" fontId="5" fillId="0" borderId="10" xfId="0" applyNumberFormat="1" applyFont="1" applyBorder="1" applyAlignment="1" quotePrefix="1">
      <alignment/>
    </xf>
    <xf numFmtId="175" fontId="5" fillId="0" borderId="10" xfId="0" applyNumberFormat="1" applyFont="1" applyFill="1" applyBorder="1" applyAlignment="1" quotePrefix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75" fontId="0" fillId="0" borderId="14" xfId="0" applyNumberFormat="1" applyBorder="1" applyAlignment="1">
      <alignment vertical="center" textRotation="90" wrapText="1"/>
    </xf>
    <xf numFmtId="0" fontId="3" fillId="32" borderId="15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75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9\01%20&#1103;&#1085;&#1074;&#1072;&#1088;&#1100;\&#1086;&#1090;&#1095;&#1077;&#1090;%20&#1040;-&#1101;\&#1041;&#1072;&#1083;&#1072;&#1085;&#1089;%20&#1103;&#1085;&#1074;&#1072;&#1088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7"/>
  <sheetViews>
    <sheetView view="pageBreakPreview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9" sqref="K9"/>
    </sheetView>
  </sheetViews>
  <sheetFormatPr defaultColWidth="9.00390625" defaultRowHeight="12.75"/>
  <cols>
    <col min="1" max="1" width="43.50390625" style="0" customWidth="1"/>
    <col min="2" max="2" width="14.00390625" style="0" customWidth="1"/>
    <col min="3" max="3" width="14.50390625" style="0" customWidth="1"/>
    <col min="4" max="4" width="15.375" style="0" customWidth="1"/>
    <col min="5" max="5" width="15.50390625" style="0" customWidth="1"/>
    <col min="6" max="6" width="13.625" style="0" customWidth="1"/>
    <col min="7" max="7" width="14.625" style="0" customWidth="1"/>
    <col min="8" max="8" width="13.875" style="0" customWidth="1"/>
    <col min="9" max="9" width="15.25390625" style="0" customWidth="1"/>
    <col min="10" max="10" width="14.50390625" style="0" customWidth="1"/>
    <col min="11" max="11" width="13.125" style="0" customWidth="1"/>
    <col min="12" max="12" width="13.875" style="0" customWidth="1"/>
    <col min="13" max="13" width="13.75390625" style="0" customWidth="1"/>
    <col min="14" max="14" width="11.125" style="0" customWidth="1"/>
    <col min="15" max="15" width="10.375" style="0" customWidth="1"/>
  </cols>
  <sheetData>
    <row r="1" spans="1:12" ht="55.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12.75" customHeight="1">
      <c r="A2" s="68" t="s">
        <v>0</v>
      </c>
      <c r="B2" s="8" t="s">
        <v>23</v>
      </c>
      <c r="C2" s="8" t="s">
        <v>24</v>
      </c>
      <c r="D2" s="8" t="s">
        <v>25</v>
      </c>
      <c r="E2" s="12" t="s">
        <v>26</v>
      </c>
      <c r="F2" s="12" t="s">
        <v>27</v>
      </c>
      <c r="G2" s="12" t="s">
        <v>28</v>
      </c>
      <c r="H2" s="12" t="s">
        <v>29</v>
      </c>
      <c r="I2" s="12" t="s">
        <v>30</v>
      </c>
      <c r="J2" s="51" t="s">
        <v>31</v>
      </c>
      <c r="K2" s="51" t="s">
        <v>32</v>
      </c>
      <c r="L2" s="51" t="s">
        <v>33</v>
      </c>
      <c r="M2" s="51" t="s">
        <v>34</v>
      </c>
      <c r="N2" s="40"/>
    </row>
    <row r="3" spans="1:14" ht="26.25">
      <c r="A3" s="68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41"/>
    </row>
    <row r="4" spans="1:14" ht="30.75" customHeight="1">
      <c r="A4" s="70" t="s">
        <v>20</v>
      </c>
      <c r="B4" s="7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"/>
    </row>
    <row r="5" spans="1:14" ht="12.75">
      <c r="A5" s="3" t="s">
        <v>2</v>
      </c>
      <c r="B5" s="60">
        <f>SUM(B6:B10)</f>
        <v>320.03600000000006</v>
      </c>
      <c r="C5" s="17">
        <f aca="true" t="shared" si="0" ref="C5:M5">SUM(C6:C10)</f>
        <v>321.28299999999996</v>
      </c>
      <c r="D5" s="17">
        <f t="shared" si="0"/>
        <v>320.68199999999996</v>
      </c>
      <c r="E5" s="17">
        <f t="shared" si="0"/>
        <v>312.83700000000005</v>
      </c>
      <c r="F5" s="17">
        <f t="shared" si="0"/>
        <v>291.64899999999994</v>
      </c>
      <c r="G5" s="17">
        <f t="shared" si="0"/>
        <v>290.526</v>
      </c>
      <c r="H5" s="17">
        <f t="shared" si="0"/>
        <v>279.332</v>
      </c>
      <c r="I5" s="17">
        <f t="shared" si="0"/>
        <v>270.36800000000005</v>
      </c>
      <c r="J5" s="17">
        <f t="shared" si="0"/>
        <v>298.06300000000005</v>
      </c>
      <c r="K5" s="17">
        <f t="shared" si="0"/>
        <v>305.86</v>
      </c>
      <c r="L5" s="17">
        <f t="shared" si="0"/>
        <v>302.442</v>
      </c>
      <c r="M5" s="17">
        <f t="shared" si="0"/>
        <v>293.02099999999996</v>
      </c>
      <c r="N5" s="42"/>
    </row>
    <row r="6" spans="1:15" ht="16.5" customHeight="1">
      <c r="A6" s="4" t="s">
        <v>3</v>
      </c>
      <c r="B6" s="58">
        <v>319.19500000000005</v>
      </c>
      <c r="C6" s="58">
        <v>320.4</v>
      </c>
      <c r="D6" s="58">
        <v>319.819</v>
      </c>
      <c r="E6" s="58">
        <v>312.064</v>
      </c>
      <c r="F6" s="58">
        <v>291.032</v>
      </c>
      <c r="G6" s="58">
        <v>289.951</v>
      </c>
      <c r="H6" s="58">
        <v>278.808</v>
      </c>
      <c r="I6" s="58">
        <v>269.857</v>
      </c>
      <c r="J6" s="58">
        <v>297.52600000000007</v>
      </c>
      <c r="K6" s="58">
        <v>305.15700000000004</v>
      </c>
      <c r="L6" s="58">
        <v>301.66</v>
      </c>
      <c r="M6" s="58">
        <v>292.27</v>
      </c>
      <c r="N6" s="69"/>
      <c r="O6" s="45"/>
    </row>
    <row r="7" spans="1:14" ht="12.75">
      <c r="A7" s="4" t="s">
        <v>4</v>
      </c>
      <c r="B7" s="58">
        <v>0.649</v>
      </c>
      <c r="C7" s="58">
        <v>0.653</v>
      </c>
      <c r="D7" s="58">
        <v>0.609</v>
      </c>
      <c r="E7" s="58">
        <v>0.528</v>
      </c>
      <c r="F7" s="58">
        <v>0.41600000000000004</v>
      </c>
      <c r="G7" s="58">
        <v>0.351</v>
      </c>
      <c r="H7" s="58">
        <v>0.34099999999999997</v>
      </c>
      <c r="I7" s="58">
        <v>0.349</v>
      </c>
      <c r="J7" s="58">
        <v>0.365</v>
      </c>
      <c r="K7" s="58">
        <v>0.502</v>
      </c>
      <c r="L7" s="58">
        <v>0.5740000000000001</v>
      </c>
      <c r="M7" s="58">
        <v>0.55</v>
      </c>
      <c r="N7" s="69"/>
    </row>
    <row r="8" spans="1:15" ht="12.75">
      <c r="A8" s="4" t="s">
        <v>5</v>
      </c>
      <c r="B8" s="58">
        <v>0.184</v>
      </c>
      <c r="C8" s="58">
        <v>0.222</v>
      </c>
      <c r="D8" s="58">
        <v>0.246</v>
      </c>
      <c r="E8" s="58">
        <v>0.23700000000000002</v>
      </c>
      <c r="F8" s="58">
        <v>0.193</v>
      </c>
      <c r="G8" s="58">
        <v>0.215</v>
      </c>
      <c r="H8" s="58">
        <v>0.175</v>
      </c>
      <c r="I8" s="58">
        <v>0.146</v>
      </c>
      <c r="J8" s="58">
        <v>0.162</v>
      </c>
      <c r="K8" s="58">
        <v>0.191</v>
      </c>
      <c r="L8" s="58">
        <v>0.198</v>
      </c>
      <c r="M8" s="58">
        <v>0.191</v>
      </c>
      <c r="N8" s="69"/>
      <c r="O8" s="45"/>
    </row>
    <row r="9" spans="1:14" ht="12.75">
      <c r="A9" s="4" t="s">
        <v>6</v>
      </c>
      <c r="B9" s="58">
        <v>0.008</v>
      </c>
      <c r="C9" s="58">
        <v>0.008</v>
      </c>
      <c r="D9" s="58">
        <v>0.008</v>
      </c>
      <c r="E9" s="58">
        <v>0.008</v>
      </c>
      <c r="F9" s="58">
        <v>0.008</v>
      </c>
      <c r="G9" s="58">
        <v>0.009</v>
      </c>
      <c r="H9" s="58">
        <v>0.008</v>
      </c>
      <c r="I9" s="58">
        <v>0.016</v>
      </c>
      <c r="J9" s="58">
        <v>0.01</v>
      </c>
      <c r="K9" s="58">
        <v>0.01</v>
      </c>
      <c r="L9" s="58">
        <v>0.01</v>
      </c>
      <c r="M9" s="58">
        <v>0.01</v>
      </c>
      <c r="N9" s="69"/>
    </row>
    <row r="10" spans="1:14" ht="12.75">
      <c r="A10" s="4" t="s">
        <v>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69"/>
    </row>
    <row r="11" spans="1:14" ht="26.25">
      <c r="A11" s="5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69"/>
    </row>
    <row r="12" spans="1:14" ht="29.25" customHeight="1">
      <c r="A12" s="5" t="s">
        <v>15</v>
      </c>
      <c r="B12" s="60">
        <f>SUM(B6:B11)</f>
        <v>320.03600000000006</v>
      </c>
      <c r="C12" s="60">
        <f>SUM(C6:C11)</f>
        <v>321.28299999999996</v>
      </c>
      <c r="D12" s="60">
        <f>SUM(D6:D11)</f>
        <v>320.68199999999996</v>
      </c>
      <c r="E12" s="60">
        <f>SUM(E6:E11)</f>
        <v>312.83700000000005</v>
      </c>
      <c r="F12" s="60">
        <f>SUM(F6:F11)</f>
        <v>291.64899999999994</v>
      </c>
      <c r="G12" s="60">
        <f aca="true" t="shared" si="1" ref="G12:M12">SUM(G6:G11)</f>
        <v>290.526</v>
      </c>
      <c r="H12" s="60">
        <f t="shared" si="1"/>
        <v>279.332</v>
      </c>
      <c r="I12" s="60">
        <f t="shared" si="1"/>
        <v>270.36800000000005</v>
      </c>
      <c r="J12" s="60">
        <f t="shared" si="1"/>
        <v>298.06300000000005</v>
      </c>
      <c r="K12" s="60">
        <f t="shared" si="1"/>
        <v>305.86</v>
      </c>
      <c r="L12" s="60">
        <f t="shared" si="1"/>
        <v>302.442</v>
      </c>
      <c r="M12" s="60">
        <f t="shared" si="1"/>
        <v>293.02099999999996</v>
      </c>
      <c r="N12" s="69"/>
    </row>
    <row r="13" spans="1:14" ht="29.25" customHeight="1">
      <c r="A13" s="70" t="s">
        <v>21</v>
      </c>
      <c r="B13" s="7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69"/>
    </row>
    <row r="14" spans="1:14" ht="12.75">
      <c r="A14" s="3" t="s">
        <v>2</v>
      </c>
      <c r="B14" s="62">
        <f>SUM(B15:B19)</f>
        <v>1.4649999999999999</v>
      </c>
      <c r="C14" s="27">
        <f>SUM(C15:C19)</f>
        <v>1.4680000000000002</v>
      </c>
      <c r="D14" s="27">
        <f>SUM(D15:D19)</f>
        <v>1.468</v>
      </c>
      <c r="E14" s="27">
        <f>SUM(E15:E19)</f>
        <v>1.396</v>
      </c>
      <c r="F14" s="27">
        <f>SUM(F15:F19)</f>
        <v>1.31</v>
      </c>
      <c r="G14" s="27">
        <f aca="true" t="shared" si="2" ref="G14:M14">SUM(G15:G19)</f>
        <v>0.8960000000000001</v>
      </c>
      <c r="H14" s="27">
        <f t="shared" si="2"/>
        <v>0.774</v>
      </c>
      <c r="I14" s="27">
        <f t="shared" si="2"/>
        <v>0.7490000000000001</v>
      </c>
      <c r="J14" s="27">
        <f>SUM(J15:J19)</f>
        <v>1.1149999999999998</v>
      </c>
      <c r="K14" s="27">
        <f t="shared" si="2"/>
        <v>1.343</v>
      </c>
      <c r="L14" s="27">
        <f t="shared" si="2"/>
        <v>1.411</v>
      </c>
      <c r="M14" s="27">
        <f t="shared" si="2"/>
        <v>1.4149999999999998</v>
      </c>
      <c r="N14" s="69"/>
    </row>
    <row r="15" spans="1:14" ht="12.75">
      <c r="A15" s="4" t="s">
        <v>3</v>
      </c>
      <c r="B15" s="26">
        <v>0</v>
      </c>
      <c r="C15" s="19">
        <v>0</v>
      </c>
      <c r="D15" s="19">
        <v>0</v>
      </c>
      <c r="E15" s="19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69"/>
    </row>
    <row r="16" spans="1:14" ht="12.75">
      <c r="A16" s="4" t="s">
        <v>4</v>
      </c>
      <c r="B16" s="26">
        <v>0</v>
      </c>
      <c r="C16" s="19">
        <v>0</v>
      </c>
      <c r="D16" s="19">
        <v>0</v>
      </c>
      <c r="E16" s="26">
        <v>0</v>
      </c>
      <c r="F16" s="30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69"/>
    </row>
    <row r="17" spans="1:15" ht="12.75">
      <c r="A17" s="4" t="s">
        <v>5</v>
      </c>
      <c r="B17" s="58">
        <v>1.343</v>
      </c>
      <c r="C17" s="58">
        <v>1.352</v>
      </c>
      <c r="D17" s="58">
        <v>1.355</v>
      </c>
      <c r="E17" s="58">
        <v>1.307</v>
      </c>
      <c r="F17" s="58">
        <v>1.228</v>
      </c>
      <c r="G17" s="58">
        <v>0.8300000000000001</v>
      </c>
      <c r="H17" s="58">
        <v>0.709</v>
      </c>
      <c r="I17" s="58">
        <v>0.682</v>
      </c>
      <c r="J17" s="58">
        <v>1.0439999999999998</v>
      </c>
      <c r="K17" s="58">
        <v>1.256</v>
      </c>
      <c r="L17" s="58">
        <v>1.316</v>
      </c>
      <c r="M17" s="58">
        <v>1.3219999999999998</v>
      </c>
      <c r="N17" s="69"/>
      <c r="O17" s="45"/>
    </row>
    <row r="18" spans="1:14" ht="12.75">
      <c r="A18" s="4" t="s">
        <v>6</v>
      </c>
      <c r="B18" s="58">
        <v>0.122</v>
      </c>
      <c r="C18" s="58">
        <v>0.116</v>
      </c>
      <c r="D18" s="58">
        <v>0.113</v>
      </c>
      <c r="E18" s="58">
        <v>0.089</v>
      </c>
      <c r="F18" s="58">
        <v>0.082</v>
      </c>
      <c r="G18" s="58">
        <v>0.066</v>
      </c>
      <c r="H18" s="58">
        <v>0.065</v>
      </c>
      <c r="I18" s="58">
        <v>0.067</v>
      </c>
      <c r="J18" s="58">
        <v>0.071</v>
      </c>
      <c r="K18" s="58">
        <v>0.087</v>
      </c>
      <c r="L18" s="58">
        <v>0.095</v>
      </c>
      <c r="M18" s="58">
        <v>0.093</v>
      </c>
      <c r="N18" s="69"/>
    </row>
    <row r="19" spans="1:14" ht="12.75">
      <c r="A19" s="4" t="s">
        <v>9</v>
      </c>
      <c r="B19" s="26">
        <v>0</v>
      </c>
      <c r="C19" s="19">
        <v>0</v>
      </c>
      <c r="D19" s="19">
        <v>0</v>
      </c>
      <c r="E19" s="26">
        <v>0</v>
      </c>
      <c r="F19" s="30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69"/>
    </row>
    <row r="20" spans="1:14" ht="27" customHeight="1">
      <c r="A20" s="5" t="s">
        <v>8</v>
      </c>
      <c r="B20" s="27">
        <v>0</v>
      </c>
      <c r="C20" s="17">
        <v>0</v>
      </c>
      <c r="D20" s="17">
        <v>0</v>
      </c>
      <c r="E20" s="27">
        <v>0</v>
      </c>
      <c r="F20" s="2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69"/>
    </row>
    <row r="21" spans="1:14" ht="26.25">
      <c r="A21" s="5" t="s">
        <v>16</v>
      </c>
      <c r="B21" s="59">
        <f>SUM(B15:B20)</f>
        <v>1.4649999999999999</v>
      </c>
      <c r="C21" s="59">
        <f>SUM(C15:C20)</f>
        <v>1.4680000000000002</v>
      </c>
      <c r="D21" s="59">
        <f>SUM(D15:D20)</f>
        <v>1.468</v>
      </c>
      <c r="E21" s="59">
        <f>SUM(E15:E20)</f>
        <v>1.396</v>
      </c>
      <c r="F21" s="59">
        <f>SUM(F15:F20)</f>
        <v>1.31</v>
      </c>
      <c r="G21" s="59">
        <f aca="true" t="shared" si="3" ref="G21:L21">SUM(G15:G20)</f>
        <v>0.8960000000000001</v>
      </c>
      <c r="H21" s="59">
        <f t="shared" si="3"/>
        <v>0.774</v>
      </c>
      <c r="I21" s="59">
        <f t="shared" si="3"/>
        <v>0.7490000000000001</v>
      </c>
      <c r="J21" s="59">
        <f t="shared" si="3"/>
        <v>1.1149999999999998</v>
      </c>
      <c r="K21" s="59">
        <f t="shared" si="3"/>
        <v>1.343</v>
      </c>
      <c r="L21" s="59">
        <f t="shared" si="3"/>
        <v>1.411</v>
      </c>
      <c r="M21" s="59">
        <f>SUM(M15:M20)</f>
        <v>1.4149999999999998</v>
      </c>
      <c r="N21" s="46"/>
    </row>
    <row r="22" spans="1:14" ht="26.25">
      <c r="A22" s="6" t="s">
        <v>22</v>
      </c>
      <c r="B22" s="61">
        <f>B12+B21</f>
        <v>321.50100000000003</v>
      </c>
      <c r="C22" s="61">
        <f>C12+C21</f>
        <v>322.751</v>
      </c>
      <c r="D22" s="61">
        <f>D12+D21</f>
        <v>322.15</v>
      </c>
      <c r="E22" s="61">
        <f>E12+E21</f>
        <v>314.23300000000006</v>
      </c>
      <c r="F22" s="61">
        <f>F12+F21</f>
        <v>292.95899999999995</v>
      </c>
      <c r="G22" s="61">
        <f aca="true" t="shared" si="4" ref="G22:M22">G12+G21</f>
        <v>291.422</v>
      </c>
      <c r="H22" s="61">
        <f>H12+H21</f>
        <v>280.106</v>
      </c>
      <c r="I22" s="61">
        <f>I12+I21</f>
        <v>271.1170000000001</v>
      </c>
      <c r="J22" s="61">
        <f t="shared" si="4"/>
        <v>299.17800000000005</v>
      </c>
      <c r="K22" s="61">
        <f t="shared" si="4"/>
        <v>307.20300000000003</v>
      </c>
      <c r="L22" s="61">
        <f t="shared" si="4"/>
        <v>303.853</v>
      </c>
      <c r="M22" s="61">
        <f t="shared" si="4"/>
        <v>294.436</v>
      </c>
      <c r="N22" s="43"/>
    </row>
    <row r="23" spans="1:14" ht="18" customHeight="1">
      <c r="A23" s="7" t="s">
        <v>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>G11+G20</f>
        <v>0</v>
      </c>
      <c r="H23" s="23">
        <f aca="true" t="shared" si="5" ref="H23:M23">H11+H20</f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44"/>
    </row>
    <row r="24" spans="1:8" ht="38.25" customHeight="1" hidden="1">
      <c r="A24" s="72" t="s">
        <v>12</v>
      </c>
      <c r="B24" s="72"/>
      <c r="C24" s="18"/>
      <c r="D24" s="33"/>
      <c r="F24" s="73" t="s">
        <v>11</v>
      </c>
      <c r="G24" s="73"/>
      <c r="H24" s="29"/>
    </row>
    <row r="25" spans="1:13" ht="40.5" customHeight="1">
      <c r="A25" s="31" t="s">
        <v>12</v>
      </c>
      <c r="B25" s="34"/>
      <c r="C25" s="67" t="s">
        <v>35</v>
      </c>
      <c r="D25" s="67"/>
      <c r="F25" s="31"/>
      <c r="M25" s="54"/>
    </row>
    <row r="26" spans="1:5" ht="15">
      <c r="A26" s="9"/>
      <c r="B26" s="11"/>
      <c r="C26" s="11"/>
      <c r="D26" s="11"/>
      <c r="E26" s="11"/>
    </row>
    <row r="27" spans="2:14" s="35" customFormat="1" ht="15"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</row>
    <row r="29" spans="2:6" ht="12.75">
      <c r="B29" s="10"/>
      <c r="C29" s="10"/>
      <c r="D29" s="10"/>
      <c r="E29" s="10"/>
      <c r="F29" s="38"/>
    </row>
    <row r="30" spans="2:14" ht="12.75">
      <c r="B30" s="10"/>
      <c r="C30" s="10"/>
      <c r="D30" s="10"/>
      <c r="E30" s="10"/>
      <c r="F30" s="39"/>
      <c r="G30" s="39"/>
      <c r="H30" s="39"/>
      <c r="I30" s="39"/>
      <c r="J30" s="39"/>
      <c r="K30" s="39"/>
      <c r="L30" s="10"/>
      <c r="M30" s="10"/>
      <c r="N30" s="10"/>
    </row>
    <row r="37" ht="12.75">
      <c r="L37" t="s">
        <v>14</v>
      </c>
    </row>
  </sheetData>
  <sheetProtection/>
  <mergeCells count="8">
    <mergeCell ref="A1:L1"/>
    <mergeCell ref="C25:D25"/>
    <mergeCell ref="A2:A3"/>
    <mergeCell ref="N6:N20"/>
    <mergeCell ref="A13:B13"/>
    <mergeCell ref="A24:B24"/>
    <mergeCell ref="F24:G24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9" sqref="C39"/>
    </sheetView>
  </sheetViews>
  <sheetFormatPr defaultColWidth="9.00390625" defaultRowHeight="12.75"/>
  <cols>
    <col min="1" max="1" width="46.50390625" style="0" customWidth="1"/>
    <col min="2" max="2" width="19.50390625" style="0" customWidth="1"/>
    <col min="3" max="3" width="20.625" style="0" customWidth="1"/>
    <col min="4" max="4" width="18.50390625" style="0" customWidth="1"/>
    <col min="5" max="7" width="16.50390625" style="0" customWidth="1"/>
    <col min="8" max="8" width="18.125" style="0" customWidth="1"/>
    <col min="9" max="13" width="16.50390625" style="0" customWidth="1"/>
    <col min="17" max="17" width="15.00390625" style="0" bestFit="1" customWidth="1"/>
  </cols>
  <sheetData>
    <row r="1" spans="1:13" ht="45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24"/>
      <c r="M1" s="24"/>
    </row>
    <row r="3" spans="1:13" ht="12.75" customHeight="1">
      <c r="A3" s="68" t="s">
        <v>0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29</v>
      </c>
      <c r="I3" s="8" t="s">
        <v>30</v>
      </c>
      <c r="J3" s="52" t="s">
        <v>31</v>
      </c>
      <c r="K3" s="52" t="s">
        <v>32</v>
      </c>
      <c r="L3" s="52" t="s">
        <v>33</v>
      </c>
      <c r="M3" s="52" t="s">
        <v>34</v>
      </c>
    </row>
    <row r="4" spans="1:13" ht="26.25">
      <c r="A4" s="68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3" ht="28.5" customHeight="1">
      <c r="A5" s="70" t="s">
        <v>20</v>
      </c>
      <c r="B5" s="7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2</v>
      </c>
      <c r="B6" s="17">
        <f aca="true" t="shared" si="0" ref="B6:G6">SUM(B7:B11)</f>
        <v>233518.48500000002</v>
      </c>
      <c r="C6" s="17">
        <f t="shared" si="0"/>
        <v>212618.69799999997</v>
      </c>
      <c r="D6" s="17">
        <f t="shared" si="0"/>
        <v>231472.061</v>
      </c>
      <c r="E6" s="17">
        <f t="shared" si="0"/>
        <v>224445.229</v>
      </c>
      <c r="F6" s="17">
        <f t="shared" si="0"/>
        <v>214626.50299999997</v>
      </c>
      <c r="G6" s="17">
        <f t="shared" si="0"/>
        <v>207060.10199999998</v>
      </c>
      <c r="H6" s="17">
        <f aca="true" t="shared" si="1" ref="H6:M6">SUM(H7:H11)</f>
        <v>208233.69899999996</v>
      </c>
      <c r="I6" s="17">
        <f t="shared" si="1"/>
        <v>201201.03000000003</v>
      </c>
      <c r="J6" s="17">
        <f t="shared" si="1"/>
        <v>209797.766</v>
      </c>
      <c r="K6" s="17">
        <f t="shared" si="1"/>
        <v>222005.98200000005</v>
      </c>
      <c r="L6" s="17">
        <f t="shared" si="1"/>
        <v>216554.645</v>
      </c>
      <c r="M6" s="17">
        <f t="shared" si="1"/>
        <v>214571.627</v>
      </c>
    </row>
    <row r="7" spans="1:13" ht="12.75">
      <c r="A7" s="4" t="s">
        <v>3</v>
      </c>
      <c r="B7" s="49">
        <v>231473.527</v>
      </c>
      <c r="C7" s="49">
        <v>210602.451</v>
      </c>
      <c r="D7" s="49">
        <v>229560.764</v>
      </c>
      <c r="E7" s="49">
        <v>222735.029</v>
      </c>
      <c r="F7" s="49">
        <v>212962.481</v>
      </c>
      <c r="G7" s="49">
        <v>205888.193</v>
      </c>
      <c r="H7" s="49">
        <v>207196.061</v>
      </c>
      <c r="I7" s="49">
        <v>200124.803</v>
      </c>
      <c r="J7" s="49">
        <v>208661.085</v>
      </c>
      <c r="K7" s="49">
        <v>220497.548</v>
      </c>
      <c r="L7" s="49">
        <v>214818.735</v>
      </c>
      <c r="M7" s="49">
        <v>212796.856</v>
      </c>
    </row>
    <row r="8" spans="1:13" ht="12.75">
      <c r="A8" s="4" t="s">
        <v>4</v>
      </c>
      <c r="B8" s="49">
        <v>476.64599999999996</v>
      </c>
      <c r="C8" s="49">
        <v>445.076</v>
      </c>
      <c r="D8" s="49">
        <v>452.592</v>
      </c>
      <c r="E8" s="49">
        <v>376.558</v>
      </c>
      <c r="F8" s="49">
        <v>313.172</v>
      </c>
      <c r="G8" s="49">
        <v>251.717</v>
      </c>
      <c r="H8" s="49">
        <v>253.667</v>
      </c>
      <c r="I8" s="49">
        <v>261.309</v>
      </c>
      <c r="J8" s="49">
        <v>263.808</v>
      </c>
      <c r="K8" s="49">
        <v>369.703</v>
      </c>
      <c r="L8" s="49">
        <v>413.082</v>
      </c>
      <c r="M8" s="49">
        <v>420.586</v>
      </c>
    </row>
    <row r="9" spans="1:13" ht="12.75">
      <c r="A9" s="4" t="s">
        <v>5</v>
      </c>
      <c r="B9" s="49">
        <v>1333.4560000000001</v>
      </c>
      <c r="C9" s="49">
        <v>1349.539</v>
      </c>
      <c r="D9" s="49">
        <v>1263.273</v>
      </c>
      <c r="E9" s="49">
        <v>1156.282</v>
      </c>
      <c r="F9" s="49">
        <v>1075.985</v>
      </c>
      <c r="G9" s="49">
        <v>847.191</v>
      </c>
      <c r="H9" s="49">
        <v>718.011</v>
      </c>
      <c r="I9" s="49">
        <v>722.121</v>
      </c>
      <c r="J9" s="64">
        <v>770.309</v>
      </c>
      <c r="K9" s="49">
        <v>992.7</v>
      </c>
      <c r="L9" s="49">
        <v>1136.994</v>
      </c>
      <c r="M9" s="49">
        <v>1034.441</v>
      </c>
    </row>
    <row r="10" spans="1:13" ht="12.75">
      <c r="A10" s="4" t="s">
        <v>6</v>
      </c>
      <c r="B10" s="49">
        <v>229.122</v>
      </c>
      <c r="C10" s="49">
        <v>216.305</v>
      </c>
      <c r="D10" s="49">
        <v>190.088</v>
      </c>
      <c r="E10" s="49">
        <v>172.667</v>
      </c>
      <c r="F10" s="49">
        <v>270.259</v>
      </c>
      <c r="G10" s="49">
        <v>69.182</v>
      </c>
      <c r="H10" s="49">
        <v>61.813</v>
      </c>
      <c r="I10" s="49">
        <v>88.12</v>
      </c>
      <c r="J10" s="49">
        <v>98.557</v>
      </c>
      <c r="K10" s="49">
        <v>141.189</v>
      </c>
      <c r="L10" s="49">
        <v>180.501</v>
      </c>
      <c r="M10" s="49">
        <v>313.91</v>
      </c>
    </row>
    <row r="11" spans="1:14" ht="12.75">
      <c r="A11" s="4" t="s">
        <v>9</v>
      </c>
      <c r="B11" s="48">
        <v>5.734</v>
      </c>
      <c r="C11" s="48">
        <v>5.327</v>
      </c>
      <c r="D11" s="48">
        <v>5.344</v>
      </c>
      <c r="E11" s="48">
        <v>4.693</v>
      </c>
      <c r="F11" s="48">
        <v>4.606</v>
      </c>
      <c r="G11" s="48">
        <v>3.819</v>
      </c>
      <c r="H11" s="48">
        <v>4.147</v>
      </c>
      <c r="I11" s="48">
        <v>4.677</v>
      </c>
      <c r="J11" s="65">
        <v>4.007</v>
      </c>
      <c r="K11" s="48">
        <v>4.842</v>
      </c>
      <c r="L11" s="48">
        <v>5.333</v>
      </c>
      <c r="M11" s="48">
        <v>5.834</v>
      </c>
      <c r="N11" s="55" t="s">
        <v>17</v>
      </c>
    </row>
    <row r="12" spans="1:13" ht="26.25" customHeight="1">
      <c r="A12" s="5" t="s">
        <v>8</v>
      </c>
      <c r="B12" s="17">
        <v>0.206</v>
      </c>
      <c r="C12" s="17">
        <v>0.262</v>
      </c>
      <c r="D12" s="17">
        <v>0.228</v>
      </c>
      <c r="E12" s="17">
        <v>0.305</v>
      </c>
      <c r="F12" s="17">
        <v>0.426</v>
      </c>
      <c r="G12" s="17">
        <v>0.303</v>
      </c>
      <c r="H12" s="17">
        <v>0.31</v>
      </c>
      <c r="I12" s="17">
        <v>0.342</v>
      </c>
      <c r="J12" s="17">
        <v>0.276</v>
      </c>
      <c r="K12" s="17">
        <v>0.322</v>
      </c>
      <c r="L12" s="17">
        <v>0.292</v>
      </c>
      <c r="M12" s="17">
        <v>0.271</v>
      </c>
    </row>
    <row r="13" spans="1:17" ht="27" customHeight="1">
      <c r="A13" s="5" t="s">
        <v>15</v>
      </c>
      <c r="B13" s="17">
        <f>SUM(B7:B12)</f>
        <v>233518.69100000002</v>
      </c>
      <c r="C13" s="17">
        <f>SUM(C7:C12)</f>
        <v>212618.95999999996</v>
      </c>
      <c r="D13" s="17">
        <f aca="true" t="shared" si="2" ref="D13:J13">SUM(D7:D12)</f>
        <v>231472.289</v>
      </c>
      <c r="E13" s="17">
        <f t="shared" si="2"/>
        <v>224445.53399999999</v>
      </c>
      <c r="F13" s="17">
        <f t="shared" si="2"/>
        <v>214626.92899999997</v>
      </c>
      <c r="G13" s="17">
        <f t="shared" si="2"/>
        <v>207060.405</v>
      </c>
      <c r="H13" s="17">
        <f t="shared" si="2"/>
        <v>208234.00899999996</v>
      </c>
      <c r="I13" s="17">
        <f t="shared" si="2"/>
        <v>201201.37200000003</v>
      </c>
      <c r="J13" s="17">
        <f t="shared" si="2"/>
        <v>209798.04200000002</v>
      </c>
      <c r="K13" s="17">
        <f>SUM(K7:K12)</f>
        <v>222006.30400000003</v>
      </c>
      <c r="L13" s="17">
        <f>SUM(L7:L12)</f>
        <v>216554.93699999998</v>
      </c>
      <c r="M13" s="17">
        <f>SUM(M7:M12)</f>
        <v>214571.89800000002</v>
      </c>
      <c r="Q13" s="14"/>
    </row>
    <row r="14" spans="1:13" ht="29.25" customHeight="1">
      <c r="A14" s="70" t="s">
        <v>21</v>
      </c>
      <c r="B14" s="7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>
      <c r="A15" s="3" t="s">
        <v>2</v>
      </c>
      <c r="B15" s="27">
        <f aca="true" t="shared" si="3" ref="B15:G15">SUM(B16:B20)</f>
        <v>7233.653</v>
      </c>
      <c r="C15" s="27">
        <f t="shared" si="3"/>
        <v>5927.108</v>
      </c>
      <c r="D15" s="27">
        <f t="shared" si="3"/>
        <v>6785.732</v>
      </c>
      <c r="E15" s="27">
        <f t="shared" si="3"/>
        <v>5369.233000000001</v>
      </c>
      <c r="F15" s="27">
        <f t="shared" si="3"/>
        <v>4748.187</v>
      </c>
      <c r="G15" s="27">
        <f t="shared" si="3"/>
        <v>3668.38</v>
      </c>
      <c r="H15" s="27">
        <f aca="true" t="shared" si="4" ref="H15:M15">SUM(H16:H20)</f>
        <v>3912.2200000000003</v>
      </c>
      <c r="I15" s="27">
        <f t="shared" si="4"/>
        <v>3910.8439999999996</v>
      </c>
      <c r="J15" s="27">
        <f t="shared" si="4"/>
        <v>4597.863</v>
      </c>
      <c r="K15" s="27">
        <f t="shared" si="4"/>
        <v>6089.661</v>
      </c>
      <c r="L15" s="27">
        <f t="shared" si="4"/>
        <v>6151.759</v>
      </c>
      <c r="M15" s="27">
        <f t="shared" si="4"/>
        <v>6993.53</v>
      </c>
    </row>
    <row r="16" spans="1:13" ht="12.75">
      <c r="A16" s="4" t="s">
        <v>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12.75">
      <c r="A17" s="4" t="s">
        <v>4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</row>
    <row r="18" spans="1:14" ht="12.75">
      <c r="A18" s="4" t="s">
        <v>5</v>
      </c>
      <c r="B18" s="48">
        <v>3556.121</v>
      </c>
      <c r="C18" s="48">
        <v>3293.343</v>
      </c>
      <c r="D18" s="48">
        <v>3190.789</v>
      </c>
      <c r="E18" s="48">
        <v>2889.135</v>
      </c>
      <c r="F18" s="48">
        <v>2667.007</v>
      </c>
      <c r="G18" s="48">
        <v>1996.316</v>
      </c>
      <c r="H18" s="48">
        <v>1944.429</v>
      </c>
      <c r="I18" s="48">
        <v>1955.975</v>
      </c>
      <c r="J18" s="48">
        <v>2318.257</v>
      </c>
      <c r="K18" s="48">
        <v>3005.842</v>
      </c>
      <c r="L18" s="48">
        <v>3171.94</v>
      </c>
      <c r="M18" s="48">
        <v>3307.847</v>
      </c>
      <c r="N18" s="57"/>
    </row>
    <row r="19" spans="1:13" ht="12.75">
      <c r="A19" s="4" t="s">
        <v>6</v>
      </c>
      <c r="B19" s="48">
        <v>2357.961</v>
      </c>
      <c r="C19" s="48">
        <v>2203.51</v>
      </c>
      <c r="D19" s="48">
        <v>1979.407</v>
      </c>
      <c r="E19" s="48">
        <v>1746.047</v>
      </c>
      <c r="F19" s="48">
        <v>1428.527</v>
      </c>
      <c r="G19" s="48">
        <v>1224.921</v>
      </c>
      <c r="H19" s="48">
        <v>1351.531</v>
      </c>
      <c r="I19" s="48">
        <v>1412.934</v>
      </c>
      <c r="J19" s="48">
        <v>1631.28</v>
      </c>
      <c r="K19" s="48">
        <v>1969.9</v>
      </c>
      <c r="L19" s="48">
        <v>2244.529</v>
      </c>
      <c r="M19" s="48">
        <v>2339.258</v>
      </c>
    </row>
    <row r="20" spans="1:13" ht="12.75">
      <c r="A20" s="4" t="s">
        <v>9</v>
      </c>
      <c r="B20" s="48">
        <v>1319.571</v>
      </c>
      <c r="C20" s="48">
        <v>430.255</v>
      </c>
      <c r="D20" s="48">
        <v>1615.536</v>
      </c>
      <c r="E20" s="48">
        <v>734.051</v>
      </c>
      <c r="F20" s="48">
        <v>652.653</v>
      </c>
      <c r="G20" s="48">
        <v>447.143</v>
      </c>
      <c r="H20" s="48">
        <v>616.26</v>
      </c>
      <c r="I20" s="48">
        <v>541.935</v>
      </c>
      <c r="J20" s="48">
        <v>648.326</v>
      </c>
      <c r="K20" s="48">
        <v>1113.919</v>
      </c>
      <c r="L20" s="48">
        <v>735.29</v>
      </c>
      <c r="M20" s="48">
        <v>1346.425</v>
      </c>
    </row>
    <row r="21" spans="1:13" ht="25.5" customHeight="1">
      <c r="A21" s="5" t="s">
        <v>8</v>
      </c>
      <c r="B21" s="27">
        <v>5163.701999999999</v>
      </c>
      <c r="C21" s="27">
        <v>4987.272</v>
      </c>
      <c r="D21" s="27">
        <v>4315.346</v>
      </c>
      <c r="E21" s="27">
        <v>3890.723</v>
      </c>
      <c r="F21" s="27">
        <v>3688.793</v>
      </c>
      <c r="G21" s="27">
        <v>3771.081</v>
      </c>
      <c r="H21" s="27">
        <v>4300.605</v>
      </c>
      <c r="I21" s="27">
        <v>4964.283</v>
      </c>
      <c r="J21" s="27">
        <v>3977.23</v>
      </c>
      <c r="K21" s="27">
        <v>4255.625</v>
      </c>
      <c r="L21" s="27">
        <v>5017.92</v>
      </c>
      <c r="M21" s="27">
        <v>4721.153</v>
      </c>
    </row>
    <row r="22" spans="1:13" ht="26.25">
      <c r="A22" s="5" t="s">
        <v>16</v>
      </c>
      <c r="B22" s="27">
        <f aca="true" t="shared" si="5" ref="B22:G22">SUM(B16:B21)</f>
        <v>12397.355</v>
      </c>
      <c r="C22" s="27">
        <f t="shared" si="5"/>
        <v>10914.380000000001</v>
      </c>
      <c r="D22" s="27">
        <f t="shared" si="5"/>
        <v>11101.078</v>
      </c>
      <c r="E22" s="27">
        <f t="shared" si="5"/>
        <v>9259.956000000002</v>
      </c>
      <c r="F22" s="27">
        <f t="shared" si="5"/>
        <v>8436.98</v>
      </c>
      <c r="G22" s="27">
        <f t="shared" si="5"/>
        <v>7439.461</v>
      </c>
      <c r="H22" s="27">
        <f aca="true" t="shared" si="6" ref="H22:M22">SUM(H16:H21)</f>
        <v>8212.825</v>
      </c>
      <c r="I22" s="27">
        <f t="shared" si="6"/>
        <v>8875.127</v>
      </c>
      <c r="J22" s="27">
        <f t="shared" si="6"/>
        <v>8575.093</v>
      </c>
      <c r="K22" s="27">
        <f t="shared" si="6"/>
        <v>10345.286</v>
      </c>
      <c r="L22" s="27">
        <f t="shared" si="6"/>
        <v>11169.679</v>
      </c>
      <c r="M22" s="27">
        <f t="shared" si="6"/>
        <v>11714.683</v>
      </c>
    </row>
    <row r="23" spans="1:13" ht="26.25">
      <c r="A23" s="56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3" t="s">
        <v>2</v>
      </c>
      <c r="B24" s="17">
        <f aca="true" t="shared" si="7" ref="B24:M24">SUM(B25:B29)</f>
        <v>4.353</v>
      </c>
      <c r="C24" s="17">
        <f t="shared" si="7"/>
        <v>3.131</v>
      </c>
      <c r="D24" s="17">
        <f t="shared" si="7"/>
        <v>3.047</v>
      </c>
      <c r="E24" s="17">
        <f t="shared" si="7"/>
        <v>2.273</v>
      </c>
      <c r="F24" s="17">
        <f t="shared" si="7"/>
        <v>1.627</v>
      </c>
      <c r="G24" s="17">
        <f t="shared" si="7"/>
        <v>0.969</v>
      </c>
      <c r="H24" s="17">
        <f t="shared" si="7"/>
        <v>0.558</v>
      </c>
      <c r="I24" s="17">
        <f t="shared" si="7"/>
        <v>1.068</v>
      </c>
      <c r="J24" s="17">
        <f t="shared" si="7"/>
        <v>1.368</v>
      </c>
      <c r="K24" s="17">
        <f t="shared" si="7"/>
        <v>2.41</v>
      </c>
      <c r="L24" s="17">
        <f t="shared" si="7"/>
        <v>3.05</v>
      </c>
      <c r="M24" s="17">
        <f t="shared" si="7"/>
        <v>3.067</v>
      </c>
    </row>
    <row r="25" spans="1:13" ht="12.75">
      <c r="A25" s="4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2.75">
      <c r="A26" s="4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2.75">
      <c r="A27" s="4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1:13" ht="12.75">
      <c r="A28" s="4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4" ht="12.75">
      <c r="A29" s="4" t="s">
        <v>9</v>
      </c>
      <c r="B29" s="49">
        <v>4.353</v>
      </c>
      <c r="C29" s="49">
        <v>3.131</v>
      </c>
      <c r="D29" s="49">
        <v>3.047</v>
      </c>
      <c r="E29" s="49">
        <v>2.273</v>
      </c>
      <c r="F29" s="49">
        <v>1.627</v>
      </c>
      <c r="G29" s="49">
        <v>0.969</v>
      </c>
      <c r="H29" s="49">
        <v>0.558</v>
      </c>
      <c r="I29" s="49">
        <v>1.068</v>
      </c>
      <c r="J29" s="49">
        <v>1.368</v>
      </c>
      <c r="K29" s="49">
        <v>2.41</v>
      </c>
      <c r="L29" s="49">
        <v>3.05</v>
      </c>
      <c r="M29" s="49">
        <v>3.067</v>
      </c>
      <c r="N29" s="55"/>
    </row>
    <row r="30" spans="1:13" ht="24" customHeight="1">
      <c r="A30" s="5" t="s">
        <v>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12.75">
      <c r="A31" s="5" t="s">
        <v>18</v>
      </c>
      <c r="B31" s="17">
        <f aca="true" t="shared" si="8" ref="B31:M31">SUM(B25:B30)</f>
        <v>4.353</v>
      </c>
      <c r="C31" s="17">
        <f t="shared" si="8"/>
        <v>3.131</v>
      </c>
      <c r="D31" s="17">
        <f t="shared" si="8"/>
        <v>3.047</v>
      </c>
      <c r="E31" s="17">
        <f t="shared" si="8"/>
        <v>2.273</v>
      </c>
      <c r="F31" s="17">
        <f t="shared" si="8"/>
        <v>1.627</v>
      </c>
      <c r="G31" s="17">
        <f t="shared" si="8"/>
        <v>0.969</v>
      </c>
      <c r="H31" s="17">
        <f t="shared" si="8"/>
        <v>0.558</v>
      </c>
      <c r="I31" s="17">
        <f t="shared" si="8"/>
        <v>1.068</v>
      </c>
      <c r="J31" s="17">
        <f t="shared" si="8"/>
        <v>1.368</v>
      </c>
      <c r="K31" s="17">
        <f t="shared" si="8"/>
        <v>2.41</v>
      </c>
      <c r="L31" s="17">
        <f t="shared" si="8"/>
        <v>3.05</v>
      </c>
      <c r="M31" s="17">
        <f t="shared" si="8"/>
        <v>3.067</v>
      </c>
    </row>
    <row r="32" spans="1:13" ht="12.75">
      <c r="A32" s="6" t="s">
        <v>13</v>
      </c>
      <c r="B32" s="22">
        <f aca="true" t="shared" si="9" ref="B32:M32">B13+B22+B31</f>
        <v>245920.39900000003</v>
      </c>
      <c r="C32" s="22">
        <f t="shared" si="9"/>
        <v>223536.47099999996</v>
      </c>
      <c r="D32" s="22">
        <f t="shared" si="9"/>
        <v>242576.414</v>
      </c>
      <c r="E32" s="22">
        <f t="shared" si="9"/>
        <v>233707.76299999998</v>
      </c>
      <c r="F32" s="22">
        <f t="shared" si="9"/>
        <v>223065.536</v>
      </c>
      <c r="G32" s="22">
        <f t="shared" si="9"/>
        <v>214500.83500000002</v>
      </c>
      <c r="H32" s="22">
        <f t="shared" si="9"/>
        <v>216447.39199999996</v>
      </c>
      <c r="I32" s="22">
        <f t="shared" si="9"/>
        <v>210077.56700000004</v>
      </c>
      <c r="J32" s="22">
        <f t="shared" si="9"/>
        <v>218374.503</v>
      </c>
      <c r="K32" s="22">
        <f t="shared" si="9"/>
        <v>232354.00000000003</v>
      </c>
      <c r="L32" s="22">
        <f t="shared" si="9"/>
        <v>227727.66599999997</v>
      </c>
      <c r="M32" s="22">
        <f t="shared" si="9"/>
        <v>226289.64800000002</v>
      </c>
    </row>
    <row r="33" spans="1:13" ht="12.75">
      <c r="A33" s="7" t="s">
        <v>7</v>
      </c>
      <c r="B33" s="23">
        <f aca="true" t="shared" si="10" ref="B33:M33">B12+B21</f>
        <v>5163.907999999999</v>
      </c>
      <c r="C33" s="23">
        <f t="shared" si="10"/>
        <v>4987.534</v>
      </c>
      <c r="D33" s="23">
        <f t="shared" si="10"/>
        <v>4315.574</v>
      </c>
      <c r="E33" s="23">
        <f t="shared" si="10"/>
        <v>3891.028</v>
      </c>
      <c r="F33" s="23">
        <f t="shared" si="10"/>
        <v>3689.219</v>
      </c>
      <c r="G33" s="23">
        <f t="shared" si="10"/>
        <v>3771.384</v>
      </c>
      <c r="H33" s="23">
        <f t="shared" si="10"/>
        <v>4300.915</v>
      </c>
      <c r="I33" s="23">
        <f t="shared" si="10"/>
        <v>4964.625</v>
      </c>
      <c r="J33" s="23">
        <f t="shared" si="10"/>
        <v>3977.506</v>
      </c>
      <c r="K33" s="23">
        <f t="shared" si="10"/>
        <v>4255.947</v>
      </c>
      <c r="L33" s="23">
        <f t="shared" si="10"/>
        <v>5018.212</v>
      </c>
      <c r="M33" s="23">
        <f t="shared" si="10"/>
        <v>4721.424</v>
      </c>
    </row>
    <row r="34" spans="1:13" ht="35.25" customHeight="1">
      <c r="A34" s="20" t="s">
        <v>12</v>
      </c>
      <c r="B34" s="32"/>
      <c r="C34" s="63" t="s">
        <v>35</v>
      </c>
      <c r="D34" s="47"/>
      <c r="F34" s="16"/>
      <c r="G34" s="20"/>
      <c r="H34" s="20"/>
      <c r="I34" s="16"/>
      <c r="J34" s="16"/>
      <c r="K34" s="16"/>
      <c r="L34" s="16"/>
      <c r="M34" s="54"/>
    </row>
    <row r="35" spans="1:8" ht="33" customHeight="1" hidden="1">
      <c r="A35" s="72" t="s">
        <v>12</v>
      </c>
      <c r="B35" s="72"/>
      <c r="C35" s="18"/>
      <c r="D35" s="15"/>
      <c r="F35" s="73" t="s">
        <v>11</v>
      </c>
      <c r="G35" s="73"/>
      <c r="H35" s="73"/>
    </row>
    <row r="36" spans="1:13" ht="12.75">
      <c r="A36" s="2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77" customFormat="1" ht="1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s="77" customFormat="1" ht="12.75">
      <c r="A38" s="78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s="77" customFormat="1" ht="12.75">
      <c r="A39" s="78"/>
      <c r="B39" s="79"/>
      <c r="C39" s="79"/>
      <c r="D39" s="79"/>
      <c r="E39" s="80"/>
      <c r="F39" s="79"/>
      <c r="G39" s="79"/>
      <c r="H39" s="79"/>
      <c r="I39" s="79"/>
      <c r="J39" s="79"/>
      <c r="K39" s="79"/>
      <c r="L39" s="79"/>
      <c r="M39" s="79"/>
    </row>
    <row r="40" spans="2:13" s="77" customFormat="1" ht="12.75">
      <c r="B40" s="79"/>
      <c r="C40" s="79"/>
      <c r="D40" s="79"/>
      <c r="E40" s="80"/>
      <c r="F40" s="79"/>
      <c r="G40" s="79"/>
      <c r="H40" s="79"/>
      <c r="I40" s="79"/>
      <c r="J40" s="79"/>
      <c r="K40" s="79"/>
      <c r="L40" s="79"/>
      <c r="M40" s="79"/>
    </row>
    <row r="41" spans="2:13" s="77" customFormat="1" ht="12.7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 s="77" customFormat="1" ht="12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4" ht="12.75">
      <c r="B44" s="10"/>
    </row>
    <row r="45" ht="12.75">
      <c r="F45" t="s">
        <v>14</v>
      </c>
    </row>
    <row r="46" spans="2:13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sheetProtection/>
  <mergeCells count="6">
    <mergeCell ref="A1:K1"/>
    <mergeCell ref="A3:A4"/>
    <mergeCell ref="A5:B5"/>
    <mergeCell ref="A14:B14"/>
    <mergeCell ref="A35:B35"/>
    <mergeCell ref="F35:H3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Касаткина Л.Ю.</cp:lastModifiedBy>
  <cp:lastPrinted>2020-01-10T09:36:56Z</cp:lastPrinted>
  <dcterms:created xsi:type="dcterms:W3CDTF">2009-10-22T06:15:03Z</dcterms:created>
  <dcterms:modified xsi:type="dcterms:W3CDTF">2020-01-10T09:38:05Z</dcterms:modified>
  <cp:category/>
  <cp:version/>
  <cp:contentType/>
  <cp:contentStatus/>
</cp:coreProperties>
</file>